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</sheets>
  <definedNames>
    <definedName name="_xlnm._FilterDatabase" localSheetId="0" hidden="1">Лист1!$A$4:$Q$21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13" i="1" l="1"/>
  <c r="N113" i="1" s="1"/>
  <c r="O113" i="1" s="1"/>
  <c r="P113" i="1" s="1"/>
  <c r="Q113" i="1"/>
  <c r="L53" i="1"/>
  <c r="N53" i="1" s="1"/>
  <c r="O53" i="1" s="1"/>
  <c r="P53" i="1" s="1"/>
  <c r="M53" i="1" s="1"/>
  <c r="Q53" i="1"/>
  <c r="L64" i="1"/>
  <c r="N64" i="1"/>
  <c r="O64" i="1" s="1"/>
  <c r="P64" i="1" s="1"/>
  <c r="Q64" i="1"/>
  <c r="L225" i="1"/>
  <c r="N225" i="1" s="1"/>
  <c r="O225" i="1" s="1"/>
  <c r="P225" i="1"/>
  <c r="Q225" i="1"/>
  <c r="L263" i="1"/>
  <c r="N263" i="1" s="1"/>
  <c r="O263" i="1" s="1"/>
  <c r="P263" i="1" s="1"/>
  <c r="Q263" i="1"/>
  <c r="L245" i="1"/>
  <c r="N245" i="1" s="1"/>
  <c r="O245" i="1" s="1"/>
  <c r="P245" i="1" s="1"/>
  <c r="Q245" i="1"/>
  <c r="L177" i="1"/>
  <c r="N177" i="1" s="1"/>
  <c r="O177" i="1" s="1"/>
  <c r="P177" i="1" s="1"/>
  <c r="Q177" i="1"/>
  <c r="L248" i="1"/>
  <c r="N248" i="1" s="1"/>
  <c r="O248" i="1" s="1"/>
  <c r="P248" i="1"/>
  <c r="Q248" i="1"/>
  <c r="L208" i="1"/>
  <c r="N208" i="1" s="1"/>
  <c r="O208" i="1" s="1"/>
  <c r="P208" i="1" s="1"/>
  <c r="Q208" i="1"/>
  <c r="L71" i="1"/>
  <c r="N71" i="1" s="1"/>
  <c r="O71" i="1" s="1"/>
  <c r="P71" i="1" s="1"/>
  <c r="M71" i="1" s="1"/>
  <c r="Q71" i="1"/>
  <c r="L151" i="1"/>
  <c r="N151" i="1"/>
  <c r="O151" i="1" s="1"/>
  <c r="P151" i="1" s="1"/>
  <c r="Q151" i="1"/>
  <c r="L110" i="1"/>
  <c r="N110" i="1" s="1"/>
  <c r="O110" i="1" s="1"/>
  <c r="P110" i="1"/>
  <c r="Q110" i="1"/>
  <c r="L187" i="1"/>
  <c r="N187" i="1" s="1"/>
  <c r="O187" i="1" s="1"/>
  <c r="P187" i="1" s="1"/>
  <c r="Q187" i="1"/>
  <c r="L176" i="1"/>
  <c r="N176" i="1" s="1"/>
  <c r="O176" i="1" s="1"/>
  <c r="P176" i="1" s="1"/>
  <c r="Q176" i="1"/>
  <c r="L189" i="1"/>
  <c r="N189" i="1" s="1"/>
  <c r="O189" i="1" s="1"/>
  <c r="P189" i="1" s="1"/>
  <c r="Q189" i="1"/>
  <c r="L192" i="1"/>
  <c r="N192" i="1" s="1"/>
  <c r="O192" i="1" s="1"/>
  <c r="P192" i="1"/>
  <c r="Q192" i="1"/>
  <c r="L254" i="1"/>
  <c r="N254" i="1" s="1"/>
  <c r="O254" i="1" s="1"/>
  <c r="P254" i="1" s="1"/>
  <c r="Q254" i="1"/>
  <c r="L155" i="1"/>
  <c r="N155" i="1" s="1"/>
  <c r="O155" i="1" s="1"/>
  <c r="P155" i="1" s="1"/>
  <c r="M155" i="1" s="1"/>
  <c r="Q155" i="1"/>
  <c r="L145" i="1"/>
  <c r="N145" i="1"/>
  <c r="O145" i="1" s="1"/>
  <c r="P145" i="1" s="1"/>
  <c r="Q145" i="1"/>
  <c r="L150" i="1"/>
  <c r="N150" i="1" s="1"/>
  <c r="O150" i="1" s="1"/>
  <c r="P150" i="1"/>
  <c r="Q150" i="1"/>
  <c r="L253" i="1"/>
  <c r="N253" i="1" s="1"/>
  <c r="O253" i="1" s="1"/>
  <c r="P253" i="1" s="1"/>
  <c r="Q253" i="1"/>
  <c r="L218" i="1"/>
  <c r="N218" i="1" s="1"/>
  <c r="O218" i="1" s="1"/>
  <c r="P218" i="1" s="1"/>
  <c r="Q218" i="1"/>
  <c r="L160" i="1"/>
  <c r="N160" i="1" s="1"/>
  <c r="O160" i="1" s="1"/>
  <c r="P160" i="1" s="1"/>
  <c r="Q160" i="1"/>
  <c r="L260" i="1"/>
  <c r="N260" i="1" s="1"/>
  <c r="O260" i="1" s="1"/>
  <c r="P260" i="1"/>
  <c r="Q260" i="1"/>
  <c r="L256" i="1"/>
  <c r="N256" i="1" s="1"/>
  <c r="O256" i="1" s="1"/>
  <c r="P256" i="1" s="1"/>
  <c r="Q256" i="1"/>
  <c r="L277" i="1"/>
  <c r="N277" i="1" s="1"/>
  <c r="O277" i="1" s="1"/>
  <c r="P277" i="1" s="1"/>
  <c r="M277" i="1" s="1"/>
  <c r="Q277" i="1"/>
  <c r="L207" i="1"/>
  <c r="N207" i="1"/>
  <c r="O207" i="1" s="1"/>
  <c r="P207" i="1" s="1"/>
  <c r="Q207" i="1"/>
  <c r="L234" i="1"/>
  <c r="N234" i="1" s="1"/>
  <c r="O234" i="1" s="1"/>
  <c r="P234" i="1"/>
  <c r="Q234" i="1"/>
  <c r="L170" i="1"/>
  <c r="N170" i="1" s="1"/>
  <c r="O170" i="1" s="1"/>
  <c r="P170" i="1" s="1"/>
  <c r="Q170" i="1"/>
  <c r="L211" i="1"/>
  <c r="N211" i="1" s="1"/>
  <c r="O211" i="1" s="1"/>
  <c r="P211" i="1" s="1"/>
  <c r="Q211" i="1"/>
  <c r="L196" i="1"/>
  <c r="N196" i="1" s="1"/>
  <c r="O196" i="1" s="1"/>
  <c r="P196" i="1" s="1"/>
  <c r="Q196" i="1"/>
  <c r="L153" i="1"/>
  <c r="N153" i="1" s="1"/>
  <c r="O153" i="1" s="1"/>
  <c r="P153" i="1"/>
  <c r="Q153" i="1"/>
  <c r="L136" i="1"/>
  <c r="N136" i="1" s="1"/>
  <c r="O136" i="1" s="1"/>
  <c r="P136" i="1" s="1"/>
  <c r="Q136" i="1"/>
  <c r="L186" i="1"/>
  <c r="N186" i="1" s="1"/>
  <c r="O186" i="1" s="1"/>
  <c r="P186" i="1" s="1"/>
  <c r="M186" i="1" s="1"/>
  <c r="Q186" i="1"/>
  <c r="L198" i="1"/>
  <c r="N198" i="1"/>
  <c r="O198" i="1" s="1"/>
  <c r="P198" i="1" s="1"/>
  <c r="Q198" i="1"/>
  <c r="L199" i="1"/>
  <c r="N199" i="1" s="1"/>
  <c r="O199" i="1" s="1"/>
  <c r="P199" i="1"/>
  <c r="Q199" i="1"/>
  <c r="L173" i="1"/>
  <c r="N173" i="1" s="1"/>
  <c r="O173" i="1" s="1"/>
  <c r="P173" i="1" s="1"/>
  <c r="Q173" i="1"/>
  <c r="L102" i="1"/>
  <c r="N102" i="1" s="1"/>
  <c r="O102" i="1" s="1"/>
  <c r="P102" i="1" s="1"/>
  <c r="Q102" i="1"/>
  <c r="L146" i="1"/>
  <c r="N146" i="1" s="1"/>
  <c r="O146" i="1" s="1"/>
  <c r="P146" i="1" s="1"/>
  <c r="Q146" i="1"/>
  <c r="L112" i="1"/>
  <c r="N112" i="1" s="1"/>
  <c r="O112" i="1" s="1"/>
  <c r="P112" i="1"/>
  <c r="Q112" i="1"/>
  <c r="L246" i="1"/>
  <c r="N246" i="1" s="1"/>
  <c r="O246" i="1" s="1"/>
  <c r="P246" i="1" s="1"/>
  <c r="Q246" i="1"/>
  <c r="L82" i="1"/>
  <c r="N82" i="1" s="1"/>
  <c r="O82" i="1" s="1"/>
  <c r="P82" i="1" s="1"/>
  <c r="M82" i="1" s="1"/>
  <c r="Q82" i="1"/>
  <c r="L56" i="1"/>
  <c r="N56" i="1"/>
  <c r="O56" i="1" s="1"/>
  <c r="P56" i="1" s="1"/>
  <c r="Q56" i="1"/>
  <c r="L62" i="1"/>
  <c r="N62" i="1" s="1"/>
  <c r="O62" i="1" s="1"/>
  <c r="P62" i="1"/>
  <c r="Q62" i="1"/>
  <c r="L77" i="1"/>
  <c r="N77" i="1" s="1"/>
  <c r="O77" i="1" s="1"/>
  <c r="P77" i="1" s="1"/>
  <c r="Q77" i="1"/>
  <c r="L261" i="1"/>
  <c r="N261" i="1" s="1"/>
  <c r="O261" i="1" s="1"/>
  <c r="P261" i="1" s="1"/>
  <c r="Q261" i="1"/>
  <c r="L167" i="1"/>
  <c r="N167" i="1" s="1"/>
  <c r="O167" i="1" s="1"/>
  <c r="P167" i="1" s="1"/>
  <c r="Q167" i="1"/>
  <c r="L40" i="1"/>
  <c r="N40" i="1" s="1"/>
  <c r="O40" i="1" s="1"/>
  <c r="P40" i="1"/>
  <c r="Q40" i="1"/>
  <c r="L206" i="1"/>
  <c r="N206" i="1" s="1"/>
  <c r="O206" i="1" s="1"/>
  <c r="P206" i="1" s="1"/>
  <c r="Q206" i="1"/>
  <c r="L237" i="1"/>
  <c r="N237" i="1" s="1"/>
  <c r="O237" i="1" s="1"/>
  <c r="P237" i="1" s="1"/>
  <c r="M237" i="1" s="1"/>
  <c r="Q237" i="1"/>
  <c r="L142" i="1"/>
  <c r="N142" i="1"/>
  <c r="O142" i="1" s="1"/>
  <c r="P142" i="1" s="1"/>
  <c r="Q142" i="1"/>
  <c r="L140" i="1"/>
  <c r="N140" i="1" s="1"/>
  <c r="O140" i="1" s="1"/>
  <c r="P140" i="1"/>
  <c r="Q140" i="1"/>
  <c r="L264" i="1"/>
  <c r="N264" i="1" s="1"/>
  <c r="O264" i="1" s="1"/>
  <c r="P264" i="1" s="1"/>
  <c r="Q264" i="1"/>
  <c r="L204" i="1"/>
  <c r="N204" i="1" s="1"/>
  <c r="O204" i="1" s="1"/>
  <c r="P204" i="1" s="1"/>
  <c r="Q204" i="1"/>
  <c r="L147" i="1"/>
  <c r="N147" i="1" s="1"/>
  <c r="O147" i="1" s="1"/>
  <c r="P147" i="1" s="1"/>
  <c r="Q147" i="1"/>
  <c r="L276" i="1"/>
  <c r="N276" i="1" s="1"/>
  <c r="O276" i="1" s="1"/>
  <c r="P276" i="1" s="1"/>
  <c r="Q276" i="1"/>
  <c r="L283" i="1"/>
  <c r="N283" i="1" s="1"/>
  <c r="O283" i="1" s="1"/>
  <c r="P283" i="1" s="1"/>
  <c r="M283" i="1" s="1"/>
  <c r="Q283" i="1"/>
  <c r="L91" i="1"/>
  <c r="N91" i="1" s="1"/>
  <c r="O91" i="1"/>
  <c r="P91" i="1" s="1"/>
  <c r="M91" i="1" s="1"/>
  <c r="Q91" i="1"/>
  <c r="L222" i="1"/>
  <c r="N222" i="1"/>
  <c r="O222" i="1" s="1"/>
  <c r="P222" i="1" s="1"/>
  <c r="Q222" i="1"/>
  <c r="L93" i="1"/>
  <c r="N93" i="1" s="1"/>
  <c r="O93" i="1" s="1"/>
  <c r="P93" i="1" s="1"/>
  <c r="Q93" i="1"/>
  <c r="L111" i="1"/>
  <c r="N111" i="1" s="1"/>
  <c r="O111" i="1" s="1"/>
  <c r="P111" i="1" s="1"/>
  <c r="Q111" i="1"/>
  <c r="L34" i="1"/>
  <c r="N34" i="1" s="1"/>
  <c r="O34" i="1" s="1"/>
  <c r="P34" i="1" s="1"/>
  <c r="Q34" i="1"/>
  <c r="L135" i="1"/>
  <c r="N135" i="1" s="1"/>
  <c r="O135" i="1" s="1"/>
  <c r="P135" i="1" s="1"/>
  <c r="Q135" i="1"/>
  <c r="L122" i="1"/>
  <c r="N122" i="1" s="1"/>
  <c r="O122" i="1" s="1"/>
  <c r="P122" i="1" s="1"/>
  <c r="Q122" i="1"/>
  <c r="L307" i="1"/>
  <c r="N307" i="1"/>
  <c r="O307" i="1" s="1"/>
  <c r="P307" i="1" s="1"/>
  <c r="Q307" i="1"/>
  <c r="L27" i="1"/>
  <c r="N27" i="1" s="1"/>
  <c r="O27" i="1"/>
  <c r="P27" i="1" s="1"/>
  <c r="Q27" i="1"/>
  <c r="L33" i="1"/>
  <c r="N33" i="1"/>
  <c r="O33" i="1" s="1"/>
  <c r="P33" i="1" s="1"/>
  <c r="Q33" i="1"/>
  <c r="L38" i="1"/>
  <c r="N38" i="1" s="1"/>
  <c r="O38" i="1" s="1"/>
  <c r="P38" i="1" s="1"/>
  <c r="Q38" i="1"/>
  <c r="L118" i="1"/>
  <c r="N118" i="1" s="1"/>
  <c r="O118" i="1" s="1"/>
  <c r="P118" i="1" s="1"/>
  <c r="Q118" i="1"/>
  <c r="L162" i="1"/>
  <c r="N162" i="1" s="1"/>
  <c r="O162" i="1" s="1"/>
  <c r="P162" i="1" s="1"/>
  <c r="M162" i="1" s="1"/>
  <c r="Q162" i="1"/>
  <c r="L217" i="1"/>
  <c r="N217" i="1" s="1"/>
  <c r="O217" i="1" s="1"/>
  <c r="P217" i="1" s="1"/>
  <c r="Q217" i="1"/>
  <c r="L188" i="1"/>
  <c r="N188" i="1" s="1"/>
  <c r="O188" i="1" s="1"/>
  <c r="P188" i="1" s="1"/>
  <c r="M188" i="1" s="1"/>
  <c r="Q188" i="1"/>
  <c r="L181" i="1"/>
  <c r="N181" i="1" s="1"/>
  <c r="O181" i="1" s="1"/>
  <c r="P181" i="1" s="1"/>
  <c r="Q181" i="1"/>
  <c r="L175" i="1"/>
  <c r="N175" i="1" s="1"/>
  <c r="O175" i="1" s="1"/>
  <c r="P175" i="1" s="1"/>
  <c r="M175" i="1" s="1"/>
  <c r="Q175" i="1"/>
  <c r="L144" i="1"/>
  <c r="N144" i="1" s="1"/>
  <c r="O144" i="1" s="1"/>
  <c r="P144" i="1" s="1"/>
  <c r="Q144" i="1"/>
  <c r="L35" i="1"/>
  <c r="N35" i="1" s="1"/>
  <c r="O35" i="1" s="1"/>
  <c r="P35" i="1" s="1"/>
  <c r="Q35" i="1"/>
  <c r="L297" i="1"/>
  <c r="N297" i="1"/>
  <c r="O297" i="1" s="1"/>
  <c r="P297" i="1" s="1"/>
  <c r="Q297" i="1"/>
  <c r="L172" i="1"/>
  <c r="N172" i="1" s="1"/>
  <c r="O172" i="1"/>
  <c r="P172" i="1" s="1"/>
  <c r="Q172" i="1"/>
  <c r="L239" i="1"/>
  <c r="N239" i="1" s="1"/>
  <c r="O239" i="1" s="1"/>
  <c r="P239" i="1" s="1"/>
  <c r="Q239" i="1"/>
  <c r="L83" i="1"/>
  <c r="N83" i="1" s="1"/>
  <c r="O83" i="1" s="1"/>
  <c r="P83" i="1" s="1"/>
  <c r="Q83" i="1"/>
  <c r="L126" i="1"/>
  <c r="N126" i="1" s="1"/>
  <c r="O126" i="1" s="1"/>
  <c r="P126" i="1" s="1"/>
  <c r="Q126" i="1"/>
  <c r="L65" i="1"/>
  <c r="N65" i="1" s="1"/>
  <c r="O65" i="1" s="1"/>
  <c r="P65" i="1" s="1"/>
  <c r="Q65" i="1"/>
  <c r="L48" i="1"/>
  <c r="N48" i="1" s="1"/>
  <c r="O48" i="1" s="1"/>
  <c r="P48" i="1" s="1"/>
  <c r="Q48" i="1"/>
  <c r="L47" i="1"/>
  <c r="N47" i="1" s="1"/>
  <c r="O47" i="1" s="1"/>
  <c r="P47" i="1"/>
  <c r="M47" i="1" s="1"/>
  <c r="Q47" i="1"/>
  <c r="L240" i="1"/>
  <c r="N240" i="1"/>
  <c r="O240" i="1"/>
  <c r="P240" i="1" s="1"/>
  <c r="M240" i="1" s="1"/>
  <c r="Q240" i="1"/>
  <c r="L85" i="1"/>
  <c r="N85" i="1"/>
  <c r="O85" i="1" s="1"/>
  <c r="P85" i="1" s="1"/>
  <c r="Q85" i="1"/>
  <c r="L123" i="1"/>
  <c r="N123" i="1" s="1"/>
  <c r="O123" i="1" s="1"/>
  <c r="P123" i="1" s="1"/>
  <c r="Q123" i="1"/>
  <c r="L108" i="1"/>
  <c r="N108" i="1"/>
  <c r="O108" i="1" s="1"/>
  <c r="P108" i="1" s="1"/>
  <c r="Q108" i="1"/>
  <c r="L203" i="1"/>
  <c r="N203" i="1" s="1"/>
  <c r="O203" i="1" s="1"/>
  <c r="P203" i="1" s="1"/>
  <c r="Q203" i="1"/>
  <c r="L57" i="1"/>
  <c r="N57" i="1" s="1"/>
  <c r="O57" i="1" s="1"/>
  <c r="P57" i="1" s="1"/>
  <c r="M57" i="1" s="1"/>
  <c r="Q57" i="1"/>
  <c r="L268" i="1"/>
  <c r="N268" i="1" s="1"/>
  <c r="O268" i="1" s="1"/>
  <c r="P268" i="1" s="1"/>
  <c r="Q268" i="1"/>
  <c r="M268" i="1" s="1"/>
  <c r="L18" i="1"/>
  <c r="N18" i="1" s="1"/>
  <c r="O18" i="1" s="1"/>
  <c r="P18" i="1" s="1"/>
  <c r="Q18" i="1"/>
  <c r="L67" i="1"/>
  <c r="N67" i="1" s="1"/>
  <c r="O67" i="1" s="1"/>
  <c r="P67" i="1" s="1"/>
  <c r="Q67" i="1"/>
  <c r="L22" i="1"/>
  <c r="N22" i="1" s="1"/>
  <c r="O22" i="1" s="1"/>
  <c r="P22" i="1" s="1"/>
  <c r="Q22" i="1"/>
  <c r="L296" i="1"/>
  <c r="N296" i="1" s="1"/>
  <c r="O296" i="1" s="1"/>
  <c r="P296" i="1" s="1"/>
  <c r="Q296" i="1"/>
  <c r="L259" i="1"/>
  <c r="N259" i="1" s="1"/>
  <c r="O259" i="1" s="1"/>
  <c r="P259" i="1" s="1"/>
  <c r="Q259" i="1"/>
  <c r="L258" i="1"/>
  <c r="N258" i="1" s="1"/>
  <c r="O258" i="1" s="1"/>
  <c r="P258" i="1" s="1"/>
  <c r="Q258" i="1"/>
  <c r="L66" i="1"/>
  <c r="N66" i="1" s="1"/>
  <c r="O66" i="1" s="1"/>
  <c r="P66" i="1" s="1"/>
  <c r="M66" i="1" s="1"/>
  <c r="Q66" i="1"/>
  <c r="L247" i="1"/>
  <c r="N247" i="1" s="1"/>
  <c r="O247" i="1" s="1"/>
  <c r="P247" i="1" s="1"/>
  <c r="Q247" i="1"/>
  <c r="L54" i="1"/>
  <c r="N54" i="1" s="1"/>
  <c r="O54" i="1" s="1"/>
  <c r="P54" i="1" s="1"/>
  <c r="Q54" i="1"/>
  <c r="L10" i="1"/>
  <c r="N10" i="1"/>
  <c r="O10" i="1" s="1"/>
  <c r="P10" i="1" s="1"/>
  <c r="M10" i="1" s="1"/>
  <c r="Q10" i="1"/>
  <c r="L11" i="1"/>
  <c r="N11" i="1"/>
  <c r="O11" i="1" s="1"/>
  <c r="P11" i="1" s="1"/>
  <c r="M11" i="1" s="1"/>
  <c r="Q11" i="1"/>
  <c r="L13" i="1"/>
  <c r="N13" i="1"/>
  <c r="O13" i="1" s="1"/>
  <c r="P13" i="1" s="1"/>
  <c r="Q13" i="1"/>
  <c r="L16" i="1"/>
  <c r="N16" i="1" s="1"/>
  <c r="O16" i="1" s="1"/>
  <c r="P16" i="1" s="1"/>
  <c r="Q16" i="1"/>
  <c r="L26" i="1"/>
  <c r="N26" i="1" s="1"/>
  <c r="O26" i="1" s="1"/>
  <c r="P26" i="1" s="1"/>
  <c r="Q26" i="1"/>
  <c r="L223" i="1"/>
  <c r="N223" i="1" s="1"/>
  <c r="O223" i="1" s="1"/>
  <c r="P223" i="1" s="1"/>
  <c r="Q223" i="1"/>
  <c r="L161" i="1"/>
  <c r="N161" i="1" s="1"/>
  <c r="O161" i="1" s="1"/>
  <c r="P161" i="1" s="1"/>
  <c r="Q161" i="1"/>
  <c r="L148" i="1"/>
  <c r="N148" i="1" s="1"/>
  <c r="O148" i="1" s="1"/>
  <c r="P148" i="1" s="1"/>
  <c r="Q148" i="1"/>
  <c r="L195" i="1"/>
  <c r="N195" i="1"/>
  <c r="O195" i="1" s="1"/>
  <c r="P195" i="1" s="1"/>
  <c r="M195" i="1" s="1"/>
  <c r="Q195" i="1"/>
  <c r="L137" i="1"/>
  <c r="N137" i="1"/>
  <c r="O137" i="1" s="1"/>
  <c r="P137" i="1" s="1"/>
  <c r="Q137" i="1"/>
  <c r="L15" i="1"/>
  <c r="N15" i="1"/>
  <c r="O15" i="1" s="1"/>
  <c r="P15" i="1" s="1"/>
  <c r="Q15" i="1"/>
  <c r="L143" i="1"/>
  <c r="N143" i="1" s="1"/>
  <c r="O143" i="1" s="1"/>
  <c r="P143" i="1" s="1"/>
  <c r="M143" i="1" s="1"/>
  <c r="Q143" i="1"/>
  <c r="L306" i="1"/>
  <c r="N306" i="1"/>
  <c r="O306" i="1" s="1"/>
  <c r="P306" i="1" s="1"/>
  <c r="Q306" i="1"/>
  <c r="L266" i="1"/>
  <c r="N266" i="1" s="1"/>
  <c r="O266" i="1" s="1"/>
  <c r="P266" i="1" s="1"/>
  <c r="Q266" i="1"/>
  <c r="L72" i="1"/>
  <c r="N72" i="1" s="1"/>
  <c r="O72" i="1" s="1"/>
  <c r="P72" i="1" s="1"/>
  <c r="Q72" i="1"/>
  <c r="L69" i="1"/>
  <c r="N69" i="1" s="1"/>
  <c r="O69" i="1" s="1"/>
  <c r="P69" i="1" s="1"/>
  <c r="Q69" i="1"/>
  <c r="L100" i="1"/>
  <c r="N100" i="1" s="1"/>
  <c r="O100" i="1" s="1"/>
  <c r="P100" i="1" s="1"/>
  <c r="Q100" i="1"/>
  <c r="L79" i="1"/>
  <c r="N79" i="1" s="1"/>
  <c r="O79" i="1" s="1"/>
  <c r="P79" i="1" s="1"/>
  <c r="Q79" i="1"/>
  <c r="L29" i="1"/>
  <c r="N29" i="1" s="1"/>
  <c r="O29" i="1" s="1"/>
  <c r="P29" i="1" s="1"/>
  <c r="Q29" i="1"/>
  <c r="L30" i="1"/>
  <c r="N30" i="1" s="1"/>
  <c r="O30" i="1" s="1"/>
  <c r="P30" i="1"/>
  <c r="Q30" i="1"/>
  <c r="L31" i="1"/>
  <c r="N31" i="1" s="1"/>
  <c r="O31" i="1" s="1"/>
  <c r="P31" i="1" s="1"/>
  <c r="M31" i="1" s="1"/>
  <c r="Q31" i="1"/>
  <c r="L95" i="1"/>
  <c r="N95" i="1" s="1"/>
  <c r="O95" i="1" s="1"/>
  <c r="P95" i="1" s="1"/>
  <c r="M95" i="1" s="1"/>
  <c r="Q95" i="1"/>
  <c r="L178" i="1"/>
  <c r="N178" i="1"/>
  <c r="O178" i="1" s="1"/>
  <c r="P178" i="1" s="1"/>
  <c r="Q178" i="1"/>
  <c r="L74" i="1"/>
  <c r="N74" i="1" s="1"/>
  <c r="O74" i="1" s="1"/>
  <c r="P74" i="1" s="1"/>
  <c r="Q74" i="1"/>
  <c r="L44" i="1"/>
  <c r="N44" i="1" s="1"/>
  <c r="O44" i="1" s="1"/>
  <c r="P44" i="1" s="1"/>
  <c r="Q44" i="1"/>
  <c r="L43" i="1"/>
  <c r="N43" i="1" s="1"/>
  <c r="O43" i="1" s="1"/>
  <c r="P43" i="1" s="1"/>
  <c r="Q43" i="1"/>
  <c r="L63" i="1"/>
  <c r="N63" i="1" s="1"/>
  <c r="O63" i="1" s="1"/>
  <c r="P63" i="1" s="1"/>
  <c r="Q63" i="1"/>
  <c r="L230" i="1"/>
  <c r="N230" i="1" s="1"/>
  <c r="O230" i="1" s="1"/>
  <c r="P230" i="1" s="1"/>
  <c r="Q230" i="1"/>
  <c r="L129" i="1"/>
  <c r="N129" i="1" s="1"/>
  <c r="O129" i="1"/>
  <c r="P129" i="1" s="1"/>
  <c r="M129" i="1" s="1"/>
  <c r="Q129" i="1"/>
  <c r="L233" i="1"/>
  <c r="N233" i="1"/>
  <c r="O233" i="1" s="1"/>
  <c r="P233" i="1" s="1"/>
  <c r="Q233" i="1"/>
  <c r="L49" i="1"/>
  <c r="N49" i="1" s="1"/>
  <c r="O49" i="1" s="1"/>
  <c r="P49" i="1" s="1"/>
  <c r="Q49" i="1"/>
  <c r="L157" i="1"/>
  <c r="N157" i="1" s="1"/>
  <c r="O157" i="1" s="1"/>
  <c r="P157" i="1" s="1"/>
  <c r="M157" i="1" s="1"/>
  <c r="Q157" i="1"/>
  <c r="L158" i="1"/>
  <c r="N158" i="1"/>
  <c r="O158" i="1" s="1"/>
  <c r="P158" i="1" s="1"/>
  <c r="M158" i="1" s="1"/>
  <c r="Q158" i="1"/>
  <c r="L262" i="1"/>
  <c r="N262" i="1"/>
  <c r="O262" i="1" s="1"/>
  <c r="P262" i="1" s="1"/>
  <c r="M262" i="1" s="1"/>
  <c r="Q262" i="1"/>
  <c r="L286" i="1"/>
  <c r="N286" i="1"/>
  <c r="O286" i="1" s="1"/>
  <c r="P286" i="1" s="1"/>
  <c r="Q286" i="1"/>
  <c r="L250" i="1"/>
  <c r="N250" i="1" s="1"/>
  <c r="O250" i="1" s="1"/>
  <c r="P250" i="1" s="1"/>
  <c r="Q250" i="1"/>
  <c r="L86" i="1"/>
  <c r="N86" i="1" s="1"/>
  <c r="O86" i="1" s="1"/>
  <c r="P86" i="1"/>
  <c r="M86" i="1" s="1"/>
  <c r="Q86" i="1"/>
  <c r="L231" i="1"/>
  <c r="N231" i="1" s="1"/>
  <c r="O231" i="1" s="1"/>
  <c r="P231" i="1" s="1"/>
  <c r="Q231" i="1"/>
  <c r="L273" i="1"/>
  <c r="N273" i="1" s="1"/>
  <c r="O273" i="1" s="1"/>
  <c r="P273" i="1" s="1"/>
  <c r="M273" i="1" s="1"/>
  <c r="Q273" i="1"/>
  <c r="L272" i="1"/>
  <c r="N272" i="1" s="1"/>
  <c r="O272" i="1" s="1"/>
  <c r="P272" i="1"/>
  <c r="Q272" i="1"/>
  <c r="L271" i="1"/>
  <c r="N271" i="1"/>
  <c r="O271" i="1"/>
  <c r="P271" i="1" s="1"/>
  <c r="Q271" i="1"/>
  <c r="L267" i="1"/>
  <c r="N267" i="1" s="1"/>
  <c r="O267" i="1" s="1"/>
  <c r="P267" i="1" s="1"/>
  <c r="Q267" i="1"/>
  <c r="L274" i="1"/>
  <c r="N274" i="1"/>
  <c r="O274" i="1" s="1"/>
  <c r="P274" i="1" s="1"/>
  <c r="M274" i="1" s="1"/>
  <c r="Q274" i="1"/>
  <c r="L109" i="1"/>
  <c r="N109" i="1"/>
  <c r="O109" i="1" s="1"/>
  <c r="P109" i="1" s="1"/>
  <c r="Q109" i="1"/>
  <c r="L227" i="1"/>
  <c r="N227" i="1"/>
  <c r="O227" i="1" s="1"/>
  <c r="P227" i="1" s="1"/>
  <c r="Q227" i="1"/>
  <c r="L73" i="1"/>
  <c r="N73" i="1" s="1"/>
  <c r="O73" i="1" s="1"/>
  <c r="P73" i="1" s="1"/>
  <c r="M73" i="1" s="1"/>
  <c r="Q73" i="1"/>
  <c r="L89" i="1"/>
  <c r="N89" i="1"/>
  <c r="O89" i="1" s="1"/>
  <c r="P89" i="1" s="1"/>
  <c r="Q89" i="1"/>
  <c r="L8" i="1"/>
  <c r="N8" i="1"/>
  <c r="O8" i="1" s="1"/>
  <c r="P8" i="1" s="1"/>
  <c r="Q8" i="1"/>
  <c r="L28" i="1"/>
  <c r="N28" i="1" s="1"/>
  <c r="O28" i="1" s="1"/>
  <c r="P28" i="1" s="1"/>
  <c r="Q28" i="1"/>
  <c r="L36" i="1"/>
  <c r="N36" i="1" s="1"/>
  <c r="O36" i="1" s="1"/>
  <c r="P36" i="1" s="1"/>
  <c r="Q36" i="1"/>
  <c r="L42" i="1"/>
  <c r="N42" i="1" s="1"/>
  <c r="O42" i="1" s="1"/>
  <c r="P42" i="1" s="1"/>
  <c r="M42" i="1" s="1"/>
  <c r="Q42" i="1"/>
  <c r="L281" i="1"/>
  <c r="N281" i="1"/>
  <c r="O281" i="1" s="1"/>
  <c r="P281" i="1" s="1"/>
  <c r="M281" i="1" s="1"/>
  <c r="Q281" i="1"/>
  <c r="L60" i="1"/>
  <c r="N60" i="1" s="1"/>
  <c r="O60" i="1" s="1"/>
  <c r="P60" i="1" s="1"/>
  <c r="Q60" i="1"/>
  <c r="L59" i="1"/>
  <c r="N59" i="1" s="1"/>
  <c r="O59" i="1" s="1"/>
  <c r="P59" i="1" s="1"/>
  <c r="M59" i="1" s="1"/>
  <c r="Q59" i="1"/>
  <c r="L96" i="1"/>
  <c r="N96" i="1"/>
  <c r="O96" i="1" s="1"/>
  <c r="P96" i="1" s="1"/>
  <c r="Q96" i="1"/>
  <c r="L61" i="1"/>
  <c r="N61" i="1"/>
  <c r="O61" i="1" s="1"/>
  <c r="P61" i="1" s="1"/>
  <c r="Q61" i="1"/>
  <c r="L84" i="1"/>
  <c r="N84" i="1" s="1"/>
  <c r="O84" i="1" s="1"/>
  <c r="P84" i="1" s="1"/>
  <c r="Q84" i="1"/>
  <c r="L97" i="1"/>
  <c r="N97" i="1" s="1"/>
  <c r="O97" i="1" s="1"/>
  <c r="P97" i="1" s="1"/>
  <c r="Q97" i="1"/>
  <c r="L131" i="1"/>
  <c r="N131" i="1" s="1"/>
  <c r="O131" i="1" s="1"/>
  <c r="P131" i="1" s="1"/>
  <c r="M131" i="1" s="1"/>
  <c r="Q131" i="1"/>
  <c r="L305" i="1"/>
  <c r="N305" i="1"/>
  <c r="O305" i="1" s="1"/>
  <c r="P305" i="1" s="1"/>
  <c r="M305" i="1" s="1"/>
  <c r="Q305" i="1"/>
  <c r="L165" i="1"/>
  <c r="N165" i="1" s="1"/>
  <c r="O165" i="1" s="1"/>
  <c r="P165" i="1" s="1"/>
  <c r="Q165" i="1"/>
  <c r="L184" i="1"/>
  <c r="N184" i="1" s="1"/>
  <c r="O184" i="1" s="1"/>
  <c r="P184" i="1" s="1"/>
  <c r="M184" i="1" s="1"/>
  <c r="Q184" i="1"/>
  <c r="L51" i="1"/>
  <c r="N51" i="1"/>
  <c r="O51" i="1" s="1"/>
  <c r="P51" i="1" s="1"/>
  <c r="Q51" i="1"/>
  <c r="L45" i="1"/>
  <c r="N45" i="1"/>
  <c r="O45" i="1" s="1"/>
  <c r="P45" i="1" s="1"/>
  <c r="Q45" i="1"/>
  <c r="L41" i="1"/>
  <c r="N41" i="1" s="1"/>
  <c r="O41" i="1" s="1"/>
  <c r="P41" i="1" s="1"/>
  <c r="Q41" i="1"/>
  <c r="L212" i="1"/>
  <c r="N212" i="1" s="1"/>
  <c r="O212" i="1" s="1"/>
  <c r="P212" i="1" s="1"/>
  <c r="Q212" i="1"/>
  <c r="L215" i="1"/>
  <c r="N215" i="1" s="1"/>
  <c r="O215" i="1" s="1"/>
  <c r="P215" i="1" s="1"/>
  <c r="M215" i="1" s="1"/>
  <c r="Q215" i="1"/>
  <c r="L236" i="1"/>
  <c r="N236" i="1"/>
  <c r="O236" i="1" s="1"/>
  <c r="P236" i="1" s="1"/>
  <c r="Q236" i="1"/>
  <c r="L257" i="1"/>
  <c r="N257" i="1"/>
  <c r="O257" i="1" s="1"/>
  <c r="P257" i="1" s="1"/>
  <c r="Q257" i="1"/>
  <c r="L179" i="1"/>
  <c r="N179" i="1" s="1"/>
  <c r="O179" i="1" s="1"/>
  <c r="P179" i="1" s="1"/>
  <c r="Q179" i="1"/>
  <c r="L99" i="1"/>
  <c r="N99" i="1" s="1"/>
  <c r="O99" i="1" s="1"/>
  <c r="P99" i="1" s="1"/>
  <c r="Q99" i="1"/>
  <c r="L213" i="1"/>
  <c r="N213" i="1" s="1"/>
  <c r="O213" i="1" s="1"/>
  <c r="P213" i="1" s="1"/>
  <c r="M213" i="1" s="1"/>
  <c r="Q213" i="1"/>
  <c r="L214" i="1"/>
  <c r="N214" i="1"/>
  <c r="O214" i="1" s="1"/>
  <c r="P214" i="1" s="1"/>
  <c r="M214" i="1" s="1"/>
  <c r="Q214" i="1"/>
  <c r="L194" i="1"/>
  <c r="N194" i="1" s="1"/>
  <c r="O194" i="1" s="1"/>
  <c r="P194" i="1" s="1"/>
  <c r="Q194" i="1"/>
  <c r="L125" i="1"/>
  <c r="N125" i="1" s="1"/>
  <c r="O125" i="1" s="1"/>
  <c r="P125" i="1" s="1"/>
  <c r="M125" i="1" s="1"/>
  <c r="Q125" i="1"/>
  <c r="L171" i="1"/>
  <c r="N171" i="1"/>
  <c r="O171" i="1" s="1"/>
  <c r="P171" i="1" s="1"/>
  <c r="Q171" i="1"/>
  <c r="L244" i="1"/>
  <c r="N244" i="1"/>
  <c r="O244" i="1" s="1"/>
  <c r="P244" i="1" s="1"/>
  <c r="Q244" i="1"/>
  <c r="L200" i="1"/>
  <c r="N200" i="1" s="1"/>
  <c r="O200" i="1" s="1"/>
  <c r="P200" i="1" s="1"/>
  <c r="Q200" i="1"/>
  <c r="L139" i="1"/>
  <c r="N139" i="1" s="1"/>
  <c r="O139" i="1" s="1"/>
  <c r="P139" i="1" s="1"/>
  <c r="Q139" i="1"/>
  <c r="L24" i="1"/>
  <c r="N24" i="1" s="1"/>
  <c r="O24" i="1" s="1"/>
  <c r="P24" i="1" s="1"/>
  <c r="M24" i="1" s="1"/>
  <c r="Q24" i="1"/>
  <c r="L19" i="1"/>
  <c r="N19" i="1"/>
  <c r="O19" i="1" s="1"/>
  <c r="P19" i="1" s="1"/>
  <c r="M19" i="1" s="1"/>
  <c r="Q19" i="1"/>
  <c r="L39" i="1"/>
  <c r="N39" i="1" s="1"/>
  <c r="O39" i="1" s="1"/>
  <c r="P39" i="1" s="1"/>
  <c r="Q39" i="1"/>
  <c r="L249" i="1"/>
  <c r="N249" i="1" s="1"/>
  <c r="O249" i="1" s="1"/>
  <c r="P249" i="1" s="1"/>
  <c r="M249" i="1" s="1"/>
  <c r="Q249" i="1"/>
  <c r="L164" i="1"/>
  <c r="N164" i="1"/>
  <c r="O164" i="1" s="1"/>
  <c r="P164" i="1" s="1"/>
  <c r="Q164" i="1"/>
  <c r="L23" i="1"/>
  <c r="N23" i="1"/>
  <c r="O23" i="1" s="1"/>
  <c r="P23" i="1" s="1"/>
  <c r="Q23" i="1"/>
  <c r="L9" i="1"/>
  <c r="N9" i="1" s="1"/>
  <c r="O9" i="1" s="1"/>
  <c r="P9" i="1" s="1"/>
  <c r="Q9" i="1"/>
  <c r="L224" i="1"/>
  <c r="N224" i="1" s="1"/>
  <c r="O224" i="1" s="1"/>
  <c r="P224" i="1" s="1"/>
  <c r="Q224" i="1"/>
  <c r="L154" i="1"/>
  <c r="N154" i="1" s="1"/>
  <c r="O154" i="1" s="1"/>
  <c r="P154" i="1" s="1"/>
  <c r="M154" i="1" s="1"/>
  <c r="Q154" i="1"/>
  <c r="L12" i="1"/>
  <c r="N12" i="1"/>
  <c r="O12" i="1" s="1"/>
  <c r="P12" i="1" s="1"/>
  <c r="M12" i="1" s="1"/>
  <c r="Q12" i="1"/>
  <c r="L106" i="1"/>
  <c r="N106" i="1" s="1"/>
  <c r="O106" i="1" s="1"/>
  <c r="P106" i="1" s="1"/>
  <c r="Q106" i="1"/>
  <c r="L76" i="1"/>
  <c r="N76" i="1" s="1"/>
  <c r="O76" i="1" s="1"/>
  <c r="P76" i="1" s="1"/>
  <c r="M76" i="1" s="1"/>
  <c r="Q76" i="1"/>
  <c r="L87" i="1"/>
  <c r="N87" i="1"/>
  <c r="O87" i="1" s="1"/>
  <c r="P87" i="1" s="1"/>
  <c r="Q87" i="1"/>
  <c r="L115" i="1"/>
  <c r="N115" i="1"/>
  <c r="O115" i="1" s="1"/>
  <c r="P115" i="1" s="1"/>
  <c r="Q115" i="1"/>
  <c r="L290" i="1"/>
  <c r="N290" i="1" s="1"/>
  <c r="O290" i="1" s="1"/>
  <c r="P290" i="1" s="1"/>
  <c r="Q290" i="1"/>
  <c r="L280" i="1"/>
  <c r="N280" i="1" s="1"/>
  <c r="O280" i="1" s="1"/>
  <c r="P280" i="1" s="1"/>
  <c r="Q280" i="1"/>
  <c r="L50" i="1"/>
  <c r="N50" i="1" s="1"/>
  <c r="O50" i="1" s="1"/>
  <c r="P50" i="1" s="1"/>
  <c r="M50" i="1" s="1"/>
  <c r="Q50" i="1"/>
  <c r="L132" i="1"/>
  <c r="N132" i="1"/>
  <c r="O132" i="1" s="1"/>
  <c r="P132" i="1" s="1"/>
  <c r="M132" i="1" s="1"/>
  <c r="Q132" i="1"/>
  <c r="L98" i="1"/>
  <c r="N98" i="1" s="1"/>
  <c r="O98" i="1" s="1"/>
  <c r="P98" i="1" s="1"/>
  <c r="Q98" i="1"/>
  <c r="L121" i="1"/>
  <c r="N121" i="1" s="1"/>
  <c r="O121" i="1" s="1"/>
  <c r="P121" i="1" s="1"/>
  <c r="M121" i="1" s="1"/>
  <c r="Q121" i="1"/>
  <c r="L210" i="1"/>
  <c r="N210" i="1"/>
  <c r="O210" i="1" s="1"/>
  <c r="P210" i="1" s="1"/>
  <c r="Q210" i="1"/>
  <c r="L169" i="1"/>
  <c r="N169" i="1"/>
  <c r="O169" i="1" s="1"/>
  <c r="P169" i="1" s="1"/>
  <c r="Q169" i="1"/>
  <c r="L193" i="1"/>
  <c r="N193" i="1" s="1"/>
  <c r="O193" i="1" s="1"/>
  <c r="P193" i="1" s="1"/>
  <c r="Q193" i="1"/>
  <c r="L205" i="1"/>
  <c r="N205" i="1" s="1"/>
  <c r="O205" i="1" s="1"/>
  <c r="P205" i="1" s="1"/>
  <c r="Q205" i="1"/>
  <c r="L182" i="1"/>
  <c r="N182" i="1" s="1"/>
  <c r="O182" i="1" s="1"/>
  <c r="P182" i="1" s="1"/>
  <c r="M182" i="1" s="1"/>
  <c r="Q182" i="1"/>
  <c r="L282" i="1"/>
  <c r="N282" i="1"/>
  <c r="O282" i="1" s="1"/>
  <c r="P282" i="1" s="1"/>
  <c r="M282" i="1" s="1"/>
  <c r="Q282" i="1"/>
  <c r="L265" i="1"/>
  <c r="N265" i="1" s="1"/>
  <c r="O265" i="1" s="1"/>
  <c r="P265" i="1" s="1"/>
  <c r="Q265" i="1"/>
  <c r="L285" i="1"/>
  <c r="N285" i="1" s="1"/>
  <c r="O285" i="1" s="1"/>
  <c r="P285" i="1" s="1"/>
  <c r="M285" i="1" s="1"/>
  <c r="Q285" i="1"/>
  <c r="L287" i="1"/>
  <c r="N287" i="1"/>
  <c r="O287" i="1" s="1"/>
  <c r="P287" i="1" s="1"/>
  <c r="Q287" i="1"/>
  <c r="L279" i="1"/>
  <c r="N279" i="1"/>
  <c r="O279" i="1" s="1"/>
  <c r="P279" i="1" s="1"/>
  <c r="Q279" i="1"/>
  <c r="L298" i="1"/>
  <c r="N298" i="1" s="1"/>
  <c r="O298" i="1" s="1"/>
  <c r="P298" i="1" s="1"/>
  <c r="Q298" i="1"/>
  <c r="L293" i="1"/>
  <c r="N293" i="1" s="1"/>
  <c r="O293" i="1" s="1"/>
  <c r="P293" i="1" s="1"/>
  <c r="Q293" i="1"/>
  <c r="L292" i="1"/>
  <c r="N292" i="1" s="1"/>
  <c r="O292" i="1" s="1"/>
  <c r="P292" i="1" s="1"/>
  <c r="M292" i="1" s="1"/>
  <c r="Q292" i="1"/>
  <c r="L278" i="1"/>
  <c r="N278" i="1"/>
  <c r="O278" i="1" s="1"/>
  <c r="P278" i="1" s="1"/>
  <c r="M278" i="1" s="1"/>
  <c r="Q278" i="1"/>
  <c r="L289" i="1"/>
  <c r="N289" i="1" s="1"/>
  <c r="O289" i="1" s="1"/>
  <c r="P289" i="1" s="1"/>
  <c r="Q289" i="1"/>
  <c r="L295" i="1"/>
  <c r="N295" i="1" s="1"/>
  <c r="O295" i="1" s="1"/>
  <c r="P295" i="1" s="1"/>
  <c r="M295" i="1" s="1"/>
  <c r="Q295" i="1"/>
  <c r="L291" i="1"/>
  <c r="N291" i="1"/>
  <c r="O291" i="1" s="1"/>
  <c r="P291" i="1" s="1"/>
  <c r="Q291" i="1"/>
  <c r="L308" i="1"/>
  <c r="N308" i="1"/>
  <c r="O308" i="1" s="1"/>
  <c r="P308" i="1" s="1"/>
  <c r="Q308" i="1"/>
  <c r="L301" i="1"/>
  <c r="N301" i="1" s="1"/>
  <c r="O301" i="1" s="1"/>
  <c r="P301" i="1" s="1"/>
  <c r="Q301" i="1"/>
  <c r="L303" i="1"/>
  <c r="N303" i="1" s="1"/>
  <c r="O303" i="1" s="1"/>
  <c r="P303" i="1" s="1"/>
  <c r="Q303" i="1"/>
  <c r="L275" i="1"/>
  <c r="N275" i="1" s="1"/>
  <c r="O275" i="1" s="1"/>
  <c r="P275" i="1" s="1"/>
  <c r="M275" i="1" s="1"/>
  <c r="Q275" i="1"/>
  <c r="L255" i="1"/>
  <c r="N255" i="1"/>
  <c r="O255" i="1" s="1"/>
  <c r="P255" i="1" s="1"/>
  <c r="M255" i="1" s="1"/>
  <c r="Q255" i="1"/>
  <c r="L302" i="1"/>
  <c r="N302" i="1" s="1"/>
  <c r="O302" i="1" s="1"/>
  <c r="P302" i="1" s="1"/>
  <c r="Q302" i="1"/>
  <c r="L299" i="1"/>
  <c r="N299" i="1" s="1"/>
  <c r="O299" i="1" s="1"/>
  <c r="P299" i="1" s="1"/>
  <c r="M299" i="1" s="1"/>
  <c r="Q299" i="1"/>
  <c r="L269" i="1"/>
  <c r="N269" i="1"/>
  <c r="O269" i="1" s="1"/>
  <c r="P269" i="1" s="1"/>
  <c r="Q269" i="1"/>
  <c r="L7" i="1"/>
  <c r="N7" i="1"/>
  <c r="O7" i="1" s="1"/>
  <c r="P7" i="1" s="1"/>
  <c r="Q7" i="1"/>
  <c r="L243" i="1"/>
  <c r="N243" i="1" s="1"/>
  <c r="O243" i="1" s="1"/>
  <c r="P243" i="1" s="1"/>
  <c r="Q243" i="1"/>
  <c r="L304" i="1"/>
  <c r="N304" i="1" s="1"/>
  <c r="O304" i="1" s="1"/>
  <c r="P304" i="1" s="1"/>
  <c r="Q304" i="1"/>
  <c r="L117" i="1"/>
  <c r="N117" i="1" s="1"/>
  <c r="O117" i="1" s="1"/>
  <c r="P117" i="1" s="1"/>
  <c r="M117" i="1" s="1"/>
  <c r="Q117" i="1"/>
  <c r="L52" i="1"/>
  <c r="N52" i="1"/>
  <c r="O52" i="1" s="1"/>
  <c r="P52" i="1" s="1"/>
  <c r="M52" i="1" s="1"/>
  <c r="Q52" i="1"/>
  <c r="L75" i="1"/>
  <c r="N75" i="1" s="1"/>
  <c r="O75" i="1" s="1"/>
  <c r="P75" i="1" s="1"/>
  <c r="Q75" i="1"/>
  <c r="L202" i="1"/>
  <c r="N202" i="1" s="1"/>
  <c r="O202" i="1" s="1"/>
  <c r="P202" i="1" s="1"/>
  <c r="M202" i="1" s="1"/>
  <c r="Q202" i="1"/>
  <c r="L20" i="1"/>
  <c r="N20" i="1"/>
  <c r="O20" i="1" s="1"/>
  <c r="P20" i="1" s="1"/>
  <c r="Q20" i="1"/>
  <c r="L101" i="1"/>
  <c r="N101" i="1"/>
  <c r="O101" i="1" s="1"/>
  <c r="P101" i="1" s="1"/>
  <c r="Q101" i="1"/>
  <c r="L80" i="1"/>
  <c r="N80" i="1" s="1"/>
  <c r="O80" i="1" s="1"/>
  <c r="P80" i="1" s="1"/>
  <c r="Q80" i="1"/>
  <c r="L174" i="1"/>
  <c r="N174" i="1" s="1"/>
  <c r="O174" i="1" s="1"/>
  <c r="P174" i="1" s="1"/>
  <c r="Q174" i="1"/>
  <c r="L201" i="1"/>
  <c r="N201" i="1" s="1"/>
  <c r="O201" i="1" s="1"/>
  <c r="P201" i="1" s="1"/>
  <c r="M201" i="1" s="1"/>
  <c r="Q201" i="1"/>
  <c r="L185" i="1"/>
  <c r="N185" i="1"/>
  <c r="O185" i="1" s="1"/>
  <c r="P185" i="1" s="1"/>
  <c r="M185" i="1" s="1"/>
  <c r="Q185" i="1"/>
  <c r="L138" i="1"/>
  <c r="N138" i="1" s="1"/>
  <c r="O138" i="1" s="1"/>
  <c r="P138" i="1" s="1"/>
  <c r="Q138" i="1"/>
  <c r="L116" i="1"/>
  <c r="N116" i="1" s="1"/>
  <c r="O116" i="1" s="1"/>
  <c r="P116" i="1" s="1"/>
  <c r="M116" i="1" s="1"/>
  <c r="Q116" i="1"/>
  <c r="L14" i="1"/>
  <c r="N14" i="1"/>
  <c r="O14" i="1" s="1"/>
  <c r="P14" i="1" s="1"/>
  <c r="Q14" i="1"/>
  <c r="L190" i="1"/>
  <c r="N190" i="1"/>
  <c r="O190" i="1" s="1"/>
  <c r="P190" i="1" s="1"/>
  <c r="Q190" i="1"/>
  <c r="L209" i="1"/>
  <c r="N209" i="1" s="1"/>
  <c r="O209" i="1" s="1"/>
  <c r="P209" i="1" s="1"/>
  <c r="Q209" i="1"/>
  <c r="L183" i="1"/>
  <c r="N183" i="1" s="1"/>
  <c r="O183" i="1" s="1"/>
  <c r="P183" i="1" s="1"/>
  <c r="Q183" i="1"/>
  <c r="L168" i="1"/>
  <c r="N168" i="1" s="1"/>
  <c r="O168" i="1" s="1"/>
  <c r="P168" i="1" s="1"/>
  <c r="M168" i="1" s="1"/>
  <c r="Q168" i="1"/>
  <c r="L232" i="1"/>
  <c r="N232" i="1"/>
  <c r="O232" i="1" s="1"/>
  <c r="P232" i="1" s="1"/>
  <c r="M232" i="1" s="1"/>
  <c r="Q232" i="1"/>
  <c r="L180" i="1"/>
  <c r="N180" i="1" s="1"/>
  <c r="O180" i="1" s="1"/>
  <c r="P180" i="1" s="1"/>
  <c r="Q180" i="1"/>
  <c r="L128" i="1"/>
  <c r="N128" i="1" s="1"/>
  <c r="O128" i="1" s="1"/>
  <c r="P128" i="1" s="1"/>
  <c r="M128" i="1" s="1"/>
  <c r="Q128" i="1"/>
  <c r="L159" i="1"/>
  <c r="N159" i="1"/>
  <c r="O159" i="1" s="1"/>
  <c r="P159" i="1" s="1"/>
  <c r="Q159" i="1"/>
  <c r="L163" i="1"/>
  <c r="N163" i="1"/>
  <c r="O163" i="1" s="1"/>
  <c r="P163" i="1" s="1"/>
  <c r="Q163" i="1"/>
  <c r="L134" i="1"/>
  <c r="N134" i="1" s="1"/>
  <c r="O134" i="1" s="1"/>
  <c r="P134" i="1" s="1"/>
  <c r="Q134" i="1"/>
  <c r="L37" i="1"/>
  <c r="N37" i="1" s="1"/>
  <c r="O37" i="1" s="1"/>
  <c r="P37" i="1" s="1"/>
  <c r="Q37" i="1"/>
  <c r="L228" i="1"/>
  <c r="N228" i="1" s="1"/>
  <c r="O228" i="1" s="1"/>
  <c r="P228" i="1" s="1"/>
  <c r="M228" i="1" s="1"/>
  <c r="Q228" i="1"/>
  <c r="L226" i="1"/>
  <c r="N226" i="1"/>
  <c r="O226" i="1" s="1"/>
  <c r="P226" i="1" s="1"/>
  <c r="M226" i="1" s="1"/>
  <c r="Q226" i="1"/>
  <c r="L294" i="1"/>
  <c r="N294" i="1" s="1"/>
  <c r="O294" i="1" s="1"/>
  <c r="P294" i="1" s="1"/>
  <c r="Q294" i="1"/>
  <c r="L152" i="1"/>
  <c r="N152" i="1" s="1"/>
  <c r="O152" i="1" s="1"/>
  <c r="P152" i="1" s="1"/>
  <c r="M152" i="1" s="1"/>
  <c r="Q152" i="1"/>
  <c r="L21" i="1"/>
  <c r="N21" i="1"/>
  <c r="O21" i="1" s="1"/>
  <c r="P21" i="1" s="1"/>
  <c r="Q21" i="1"/>
  <c r="L130" i="1"/>
  <c r="N130" i="1"/>
  <c r="O130" i="1" s="1"/>
  <c r="P130" i="1" s="1"/>
  <c r="Q130" i="1"/>
  <c r="L107" i="1"/>
  <c r="N107" i="1" s="1"/>
  <c r="O107" i="1" s="1"/>
  <c r="P107" i="1" s="1"/>
  <c r="Q107" i="1"/>
  <c r="L81" i="1"/>
  <c r="N81" i="1" s="1"/>
  <c r="O81" i="1" s="1"/>
  <c r="P81" i="1" s="1"/>
  <c r="Q81" i="1"/>
  <c r="L252" i="1"/>
  <c r="N252" i="1" s="1"/>
  <c r="O252" i="1" s="1"/>
  <c r="P252" i="1" s="1"/>
  <c r="M252" i="1" s="1"/>
  <c r="Q252" i="1"/>
  <c r="L94" i="1"/>
  <c r="N94" i="1"/>
  <c r="O94" i="1" s="1"/>
  <c r="P94" i="1" s="1"/>
  <c r="M94" i="1" s="1"/>
  <c r="Q94" i="1"/>
  <c r="L251" i="1"/>
  <c r="N251" i="1" s="1"/>
  <c r="O251" i="1" s="1"/>
  <c r="P251" i="1" s="1"/>
  <c r="Q251" i="1"/>
  <c r="L149" i="1"/>
  <c r="N149" i="1" s="1"/>
  <c r="O149" i="1" s="1"/>
  <c r="P149" i="1" s="1"/>
  <c r="M149" i="1" s="1"/>
  <c r="Q149" i="1"/>
  <c r="L166" i="1"/>
  <c r="N166" i="1"/>
  <c r="O166" i="1" s="1"/>
  <c r="P166" i="1" s="1"/>
  <c r="Q166" i="1"/>
  <c r="L88" i="1"/>
  <c r="N88" i="1"/>
  <c r="O88" i="1" s="1"/>
  <c r="P88" i="1" s="1"/>
  <c r="Q88" i="1"/>
  <c r="L17" i="1"/>
  <c r="N17" i="1" s="1"/>
  <c r="O17" i="1" s="1"/>
  <c r="P17" i="1" s="1"/>
  <c r="Q17" i="1"/>
  <c r="L119" i="1"/>
  <c r="N119" i="1" s="1"/>
  <c r="O119" i="1" s="1"/>
  <c r="P119" i="1" s="1"/>
  <c r="Q119" i="1"/>
  <c r="L55" i="1"/>
  <c r="N55" i="1" s="1"/>
  <c r="O55" i="1" s="1"/>
  <c r="P55" i="1" s="1"/>
  <c r="M55" i="1" s="1"/>
  <c r="Q55" i="1"/>
  <c r="L92" i="1"/>
  <c r="N92" i="1" s="1"/>
  <c r="O92" i="1" s="1"/>
  <c r="P92" i="1" s="1"/>
  <c r="M92" i="1" s="1"/>
  <c r="Q92" i="1"/>
  <c r="L105" i="1"/>
  <c r="N105" i="1" s="1"/>
  <c r="O105" i="1" s="1"/>
  <c r="P105" i="1" s="1"/>
  <c r="Q105" i="1"/>
  <c r="L127" i="1"/>
  <c r="N127" i="1" s="1"/>
  <c r="O127" i="1" s="1"/>
  <c r="P127" i="1" s="1"/>
  <c r="M127" i="1" s="1"/>
  <c r="Q127" i="1"/>
  <c r="L104" i="1"/>
  <c r="N104" i="1" s="1"/>
  <c r="O104" i="1" s="1"/>
  <c r="P104" i="1" s="1"/>
  <c r="Q104" i="1"/>
  <c r="L156" i="1"/>
  <c r="N156" i="1" s="1"/>
  <c r="O156" i="1" s="1"/>
  <c r="P156" i="1" s="1"/>
  <c r="M156" i="1" s="1"/>
  <c r="Q156" i="1"/>
  <c r="L270" i="1"/>
  <c r="N270" i="1" s="1"/>
  <c r="O270" i="1" s="1"/>
  <c r="P270" i="1" s="1"/>
  <c r="Q270" i="1"/>
  <c r="L221" i="1"/>
  <c r="N221" i="1" s="1"/>
  <c r="O221" i="1" s="1"/>
  <c r="P221" i="1" s="1"/>
  <c r="Q221" i="1"/>
  <c r="L191" i="1"/>
  <c r="N191" i="1" s="1"/>
  <c r="O191" i="1" s="1"/>
  <c r="P191" i="1" s="1"/>
  <c r="Q191" i="1"/>
  <c r="L103" i="1"/>
  <c r="N103" i="1"/>
  <c r="O103" i="1" s="1"/>
  <c r="P103" i="1" s="1"/>
  <c r="Q103" i="1"/>
  <c r="L238" i="1"/>
  <c r="N238" i="1" s="1"/>
  <c r="O238" i="1" s="1"/>
  <c r="P238" i="1" s="1"/>
  <c r="Q238" i="1"/>
  <c r="L242" i="1"/>
  <c r="N242" i="1"/>
  <c r="O242" i="1" s="1"/>
  <c r="P242" i="1" s="1"/>
  <c r="Q242" i="1"/>
  <c r="L229" i="1"/>
  <c r="N229" i="1" s="1"/>
  <c r="O229" i="1" s="1"/>
  <c r="P229" i="1" s="1"/>
  <c r="Q229" i="1"/>
  <c r="L235" i="1"/>
  <c r="N235" i="1" s="1"/>
  <c r="O235" i="1" s="1"/>
  <c r="P235" i="1" s="1"/>
  <c r="Q235" i="1"/>
  <c r="L241" i="1"/>
  <c r="N241" i="1" s="1"/>
  <c r="O241" i="1" s="1"/>
  <c r="P241" i="1" s="1"/>
  <c r="Q241" i="1"/>
  <c r="L220" i="1"/>
  <c r="N220" i="1"/>
  <c r="O220" i="1" s="1"/>
  <c r="P220" i="1" s="1"/>
  <c r="Q220" i="1"/>
  <c r="L216" i="1"/>
  <c r="N216" i="1" s="1"/>
  <c r="O216" i="1" s="1"/>
  <c r="P216" i="1" s="1"/>
  <c r="Q216" i="1"/>
  <c r="Q300" i="1"/>
  <c r="L300" i="1"/>
  <c r="N300" i="1" s="1"/>
  <c r="O300" i="1" s="1"/>
  <c r="P300" i="1" s="1"/>
  <c r="Q114" i="1"/>
  <c r="L114" i="1"/>
  <c r="N114" i="1" s="1"/>
  <c r="O114" i="1" s="1"/>
  <c r="P114" i="1" s="1"/>
  <c r="Q70" i="1"/>
  <c r="L70" i="1"/>
  <c r="N70" i="1" s="1"/>
  <c r="O70" i="1" s="1"/>
  <c r="P70" i="1" s="1"/>
  <c r="Q68" i="1"/>
  <c r="L68" i="1"/>
  <c r="N68" i="1" s="1"/>
  <c r="O68" i="1" s="1"/>
  <c r="P68" i="1" s="1"/>
  <c r="Q58" i="1"/>
  <c r="L58" i="1"/>
  <c r="N58" i="1" s="1"/>
  <c r="O58" i="1" s="1"/>
  <c r="P58" i="1" s="1"/>
  <c r="Q288" i="1"/>
  <c r="L288" i="1"/>
  <c r="N288" i="1" s="1"/>
  <c r="O288" i="1" s="1"/>
  <c r="P288" i="1" s="1"/>
  <c r="Q197" i="1"/>
  <c r="L197" i="1"/>
  <c r="N197" i="1" s="1"/>
  <c r="O197" i="1" s="1"/>
  <c r="P197" i="1" s="1"/>
  <c r="Q78" i="1"/>
  <c r="L78" i="1"/>
  <c r="N78" i="1" s="1"/>
  <c r="O78" i="1" s="1"/>
  <c r="P78" i="1" s="1"/>
  <c r="M78" i="1" s="1"/>
  <c r="Q219" i="1"/>
  <c r="L219" i="1"/>
  <c r="N219" i="1" s="1"/>
  <c r="O219" i="1" s="1"/>
  <c r="P219" i="1" s="1"/>
  <c r="Q133" i="1"/>
  <c r="L133" i="1"/>
  <c r="N133" i="1" s="1"/>
  <c r="O133" i="1" s="1"/>
  <c r="P133" i="1" s="1"/>
  <c r="M133" i="1" s="1"/>
  <c r="Q141" i="1"/>
  <c r="L141" i="1"/>
  <c r="N141" i="1" s="1"/>
  <c r="O141" i="1" s="1"/>
  <c r="P141" i="1" s="1"/>
  <c r="Q120" i="1"/>
  <c r="L120" i="1"/>
  <c r="N120" i="1" s="1"/>
  <c r="O120" i="1" s="1"/>
  <c r="P120" i="1" s="1"/>
  <c r="Q124" i="1"/>
  <c r="L124" i="1"/>
  <c r="N124" i="1" s="1"/>
  <c r="O124" i="1" s="1"/>
  <c r="P124" i="1" s="1"/>
  <c r="Q46" i="1"/>
  <c r="L46" i="1"/>
  <c r="N46" i="1" s="1"/>
  <c r="O46" i="1" s="1"/>
  <c r="P46" i="1" s="1"/>
  <c r="Q90" i="1"/>
  <c r="L90" i="1"/>
  <c r="N90" i="1" s="1"/>
  <c r="O90" i="1" s="1"/>
  <c r="P90" i="1" s="1"/>
  <c r="M90" i="1" s="1"/>
  <c r="Q32" i="1"/>
  <c r="L32" i="1"/>
  <c r="N32" i="1" s="1"/>
  <c r="O32" i="1" s="1"/>
  <c r="P32" i="1" s="1"/>
  <c r="M32" i="1" s="1"/>
  <c r="Q25" i="1"/>
  <c r="L25" i="1"/>
  <c r="N25" i="1" s="1"/>
  <c r="O25" i="1" s="1"/>
  <c r="P25" i="1" s="1"/>
  <c r="Q5" i="1"/>
  <c r="L5" i="1"/>
  <c r="N5" i="1" s="1"/>
  <c r="O5" i="1" s="1"/>
  <c r="P5" i="1" s="1"/>
  <c r="M5" i="1" s="1"/>
  <c r="Q284" i="1"/>
  <c r="L284" i="1"/>
  <c r="N284" i="1" s="1"/>
  <c r="O284" i="1" s="1"/>
  <c r="P284" i="1" s="1"/>
  <c r="Q6" i="1"/>
  <c r="L6" i="1"/>
  <c r="N6" i="1" s="1"/>
  <c r="O6" i="1" s="1"/>
  <c r="P6" i="1" s="1"/>
  <c r="M166" i="1" l="1"/>
  <c r="M159" i="1"/>
  <c r="M20" i="1"/>
  <c r="M291" i="1"/>
  <c r="M287" i="1"/>
  <c r="M87" i="1"/>
  <c r="M171" i="1"/>
  <c r="M236" i="1"/>
  <c r="M63" i="1"/>
  <c r="M178" i="1"/>
  <c r="M29" i="1"/>
  <c r="M72" i="1"/>
  <c r="M137" i="1"/>
  <c r="M26" i="1"/>
  <c r="M247" i="1"/>
  <c r="M88" i="1"/>
  <c r="M81" i="1"/>
  <c r="M163" i="1"/>
  <c r="M183" i="1"/>
  <c r="M101" i="1"/>
  <c r="M124" i="1"/>
  <c r="M141" i="1"/>
  <c r="M219" i="1"/>
  <c r="M197" i="1"/>
  <c r="M58" i="1"/>
  <c r="M70" i="1"/>
  <c r="M300" i="1"/>
  <c r="M267" i="1"/>
  <c r="M230" i="1"/>
  <c r="M43" i="1"/>
  <c r="M266" i="1"/>
  <c r="M223" i="1"/>
  <c r="M54" i="1"/>
  <c r="M48" i="1"/>
  <c r="M126" i="1"/>
  <c r="M34" i="1"/>
  <c r="M242" i="1"/>
  <c r="M235" i="1"/>
  <c r="M191" i="1"/>
  <c r="M21" i="1"/>
  <c r="M14" i="1"/>
  <c r="M269" i="1"/>
  <c r="M210" i="1"/>
  <c r="M164" i="1"/>
  <c r="M51" i="1"/>
  <c r="M96" i="1"/>
  <c r="M89" i="1"/>
  <c r="M271" i="1"/>
  <c r="M44" i="1"/>
  <c r="M100" i="1"/>
  <c r="M306" i="1"/>
  <c r="M161" i="1"/>
  <c r="M13" i="1"/>
  <c r="M27" i="1"/>
  <c r="M216" i="1"/>
  <c r="M119" i="1"/>
  <c r="M130" i="1"/>
  <c r="M37" i="1"/>
  <c r="M190" i="1"/>
  <c r="M174" i="1"/>
  <c r="M304" i="1"/>
  <c r="M7" i="1"/>
  <c r="M303" i="1"/>
  <c r="M308" i="1"/>
  <c r="M293" i="1"/>
  <c r="M279" i="1"/>
  <c r="M205" i="1"/>
  <c r="M169" i="1"/>
  <c r="M280" i="1"/>
  <c r="M115" i="1"/>
  <c r="M224" i="1"/>
  <c r="M23" i="1"/>
  <c r="M139" i="1"/>
  <c r="M244" i="1"/>
  <c r="M99" i="1"/>
  <c r="M257" i="1"/>
  <c r="M45" i="1"/>
  <c r="M97" i="1"/>
  <c r="M61" i="1"/>
  <c r="M36" i="1"/>
  <c r="M8" i="1"/>
  <c r="M227" i="1"/>
  <c r="M49" i="1"/>
  <c r="M258" i="1"/>
  <c r="M203" i="1"/>
  <c r="M172" i="1"/>
  <c r="M217" i="1"/>
  <c r="M118" i="1"/>
  <c r="M33" i="1"/>
  <c r="M276" i="1"/>
  <c r="M204" i="1"/>
  <c r="M261" i="1"/>
  <c r="M102" i="1"/>
  <c r="M211" i="1"/>
  <c r="M218" i="1"/>
  <c r="M176" i="1"/>
  <c r="M245" i="1"/>
  <c r="M103" i="1"/>
  <c r="M270" i="1"/>
  <c r="M286" i="1"/>
  <c r="M233" i="1"/>
  <c r="M15" i="1"/>
  <c r="M296" i="1"/>
  <c r="M67" i="1"/>
  <c r="M144" i="1"/>
  <c r="M38" i="1"/>
  <c r="M147" i="1"/>
  <c r="M264" i="1"/>
  <c r="M241" i="1"/>
  <c r="M231" i="1"/>
  <c r="M79" i="1"/>
  <c r="M69" i="1"/>
  <c r="M85" i="1"/>
  <c r="M65" i="1"/>
  <c r="M83" i="1"/>
  <c r="M181" i="1"/>
  <c r="M140" i="1"/>
  <c r="M40" i="1"/>
  <c r="M112" i="1"/>
  <c r="M153" i="1"/>
  <c r="M260" i="1"/>
  <c r="M192" i="1"/>
  <c r="M248" i="1"/>
  <c r="M229" i="1"/>
  <c r="M221" i="1"/>
  <c r="M251" i="1"/>
  <c r="M107" i="1"/>
  <c r="M294" i="1"/>
  <c r="M134" i="1"/>
  <c r="M180" i="1"/>
  <c r="M209" i="1"/>
  <c r="M138" i="1"/>
  <c r="M80" i="1"/>
  <c r="M75" i="1"/>
  <c r="M243" i="1"/>
  <c r="M302" i="1"/>
  <c r="M301" i="1"/>
  <c r="M289" i="1"/>
  <c r="M298" i="1"/>
  <c r="M265" i="1"/>
  <c r="M193" i="1"/>
  <c r="M98" i="1"/>
  <c r="M290" i="1"/>
  <c r="M106" i="1"/>
  <c r="M9" i="1"/>
  <c r="M39" i="1"/>
  <c r="M200" i="1"/>
  <c r="M194" i="1"/>
  <c r="M179" i="1"/>
  <c r="M212" i="1"/>
  <c r="M41" i="1"/>
  <c r="M165" i="1"/>
  <c r="M84" i="1"/>
  <c r="M60" i="1"/>
  <c r="M28" i="1"/>
  <c r="M123" i="1"/>
  <c r="M93" i="1"/>
  <c r="M62" i="1"/>
  <c r="M199" i="1"/>
  <c r="M234" i="1"/>
  <c r="M150" i="1"/>
  <c r="M110" i="1"/>
  <c r="M225" i="1"/>
  <c r="M220" i="1"/>
  <c r="M104" i="1"/>
  <c r="M17" i="1"/>
  <c r="M284" i="1"/>
  <c r="M25" i="1"/>
  <c r="M114" i="1"/>
  <c r="M238" i="1"/>
  <c r="M105" i="1"/>
  <c r="M250" i="1"/>
  <c r="M30" i="1"/>
  <c r="M22" i="1"/>
  <c r="M135" i="1"/>
  <c r="M206" i="1"/>
  <c r="M77" i="1"/>
  <c r="M246" i="1"/>
  <c r="M173" i="1"/>
  <c r="M136" i="1"/>
  <c r="M170" i="1"/>
  <c r="M256" i="1"/>
  <c r="M254" i="1"/>
  <c r="M208" i="1"/>
  <c r="M113" i="1"/>
  <c r="M259" i="1"/>
  <c r="M109" i="1"/>
  <c r="M16" i="1"/>
  <c r="M108" i="1"/>
  <c r="M253" i="1"/>
  <c r="M187" i="1"/>
  <c r="M263" i="1"/>
  <c r="M272" i="1"/>
  <c r="M74" i="1"/>
  <c r="M148" i="1"/>
  <c r="M239" i="1"/>
  <c r="M18" i="1"/>
  <c r="M35" i="1"/>
  <c r="M307" i="1"/>
  <c r="M122" i="1"/>
  <c r="M222" i="1"/>
  <c r="M142" i="1"/>
  <c r="M167" i="1"/>
  <c r="M56" i="1"/>
  <c r="M146" i="1"/>
  <c r="M198" i="1"/>
  <c r="M196" i="1"/>
  <c r="M207" i="1"/>
  <c r="M160" i="1"/>
  <c r="M145" i="1"/>
  <c r="M189" i="1"/>
  <c r="M151" i="1"/>
  <c r="M177" i="1"/>
  <c r="M64" i="1"/>
  <c r="M297" i="1"/>
  <c r="M111" i="1"/>
  <c r="M46" i="1"/>
  <c r="M288" i="1"/>
  <c r="M6" i="1"/>
  <c r="M120" i="1"/>
  <c r="M68" i="1"/>
</calcChain>
</file>

<file path=xl/sharedStrings.xml><?xml version="1.0" encoding="utf-8"?>
<sst xmlns="http://schemas.openxmlformats.org/spreadsheetml/2006/main" count="1863" uniqueCount="938">
  <si>
    <t>по состоянию на 10.10.19</t>
  </si>
  <si>
    <t>Внимание! Есть скрытые столбцы!</t>
  </si>
  <si>
    <t>Бумага</t>
  </si>
  <si>
    <t>Бумага сокр.</t>
  </si>
  <si>
    <t>ISIN</t>
  </si>
  <si>
    <t>Номинал</t>
  </si>
  <si>
    <t>НКД</t>
  </si>
  <si>
    <t>Размер купона</t>
  </si>
  <si>
    <t>Дата выпл. куп.</t>
  </si>
  <si>
    <t>Погашение</t>
  </si>
  <si>
    <t>До погашения</t>
  </si>
  <si>
    <t>Длит.куп.</t>
  </si>
  <si>
    <t>Предл.</t>
  </si>
  <si>
    <t>Ставка купона</t>
  </si>
  <si>
    <t>Доходность к погашению</t>
  </si>
  <si>
    <t>Сумма платежей</t>
  </si>
  <si>
    <t>Доход</t>
  </si>
  <si>
    <t>Нормир. Доход</t>
  </si>
  <si>
    <t>«Грязная» цена</t>
  </si>
  <si>
    <t>Мечел ПАО 17 обл.</t>
  </si>
  <si>
    <t>Мечел 17об</t>
  </si>
  <si>
    <t>RU000A0JRJS2</t>
  </si>
  <si>
    <t>Мечел ПАО 18 обл.</t>
  </si>
  <si>
    <t>Мечел 18об</t>
  </si>
  <si>
    <t>RU000A0JRJT0</t>
  </si>
  <si>
    <t>Мечел ПАО 19 обл.</t>
  </si>
  <si>
    <t>Мечел 19об</t>
  </si>
  <si>
    <t>RU000A0JRJY0</t>
  </si>
  <si>
    <t>Нижегородская обл. 34010</t>
  </si>
  <si>
    <t>НижгорОб10</t>
  </si>
  <si>
    <t>RU000A0JVPR3</t>
  </si>
  <si>
    <t>Волгоградская обл. 35006 обл.</t>
  </si>
  <si>
    <t>ВлгОб35006</t>
  </si>
  <si>
    <t>RU000A0JVU65</t>
  </si>
  <si>
    <t>АО ЭталонЛенСпецСМУ БО-001P-01</t>
  </si>
  <si>
    <t>ЛнССМУБ1P1</t>
  </si>
  <si>
    <t>RU000A0JWLG3</t>
  </si>
  <si>
    <t>Полипласт АО БО-03</t>
  </si>
  <si>
    <t>ПолиплБ03</t>
  </si>
  <si>
    <t>RU000A0JWYK8</t>
  </si>
  <si>
    <t>Каркаде ООО БО-03</t>
  </si>
  <si>
    <t>КаркадеБ03</t>
  </si>
  <si>
    <t>RU000A0JXTH2</t>
  </si>
  <si>
    <t>КНФПК Гарант-Инвест БО-001P-03</t>
  </si>
  <si>
    <t>ФПКГарИнP3</t>
  </si>
  <si>
    <t>RU000A0ZYL55</t>
  </si>
  <si>
    <t>Жилкапинвест БО-01</t>
  </si>
  <si>
    <t>ЖКИнвБО01</t>
  </si>
  <si>
    <t>RU000A0ZYSS5</t>
  </si>
  <si>
    <t>Элемент Лизинг БО 001P-01</t>
  </si>
  <si>
    <t>ЭлемЛиз1P1</t>
  </si>
  <si>
    <t>RU000A0ZZ0L6</t>
  </si>
  <si>
    <t>ГК Пионер БО 001P-03</t>
  </si>
  <si>
    <t>Пионер 1P3</t>
  </si>
  <si>
    <t>RU000A0ZZ547</t>
  </si>
  <si>
    <t>Мясничий БО-П01</t>
  </si>
  <si>
    <t>МясничБОП1</t>
  </si>
  <si>
    <t>RU000A0ZZAE0</t>
  </si>
  <si>
    <t>ЛЕГЕНДА БО 001P-01</t>
  </si>
  <si>
    <t>ЛЕГЕНДА1P1</t>
  </si>
  <si>
    <t>RU000A0ZZCV0</t>
  </si>
  <si>
    <t>ЧЗПСН-Профнастил ПАО БО-01</t>
  </si>
  <si>
    <t>ЧЗПСН-П Б1</t>
  </si>
  <si>
    <t>RU000A0ZZD39</t>
  </si>
  <si>
    <t>ПР-Лизинг ООО БО 001Р-01</t>
  </si>
  <si>
    <t>ПР-Лиз 1P1</t>
  </si>
  <si>
    <t>RU000A0ZZFP5</t>
  </si>
  <si>
    <t>Мясничий БО-П02</t>
  </si>
  <si>
    <t>МясничБОП2</t>
  </si>
  <si>
    <t>RU000A0ZZGZ2</t>
  </si>
  <si>
    <t>МСБ-Лизинг 002P-01</t>
  </si>
  <si>
    <t>МСБЛиз2P01</t>
  </si>
  <si>
    <t>RU000A0ZZUR0</t>
  </si>
  <si>
    <t>ЗАО ЛК Роделен БО 001Р-01</t>
  </si>
  <si>
    <t>Роделен1Р1</t>
  </si>
  <si>
    <t>RU000A0ZZV52</t>
  </si>
  <si>
    <t>ПР-Лизинг ООО БО 001Р-02</t>
  </si>
  <si>
    <t>ПР-Лиз 1P2</t>
  </si>
  <si>
    <t>RU000A0ZZX35</t>
  </si>
  <si>
    <t>Длит. купона</t>
  </si>
  <si>
    <t>ОФЗ-ПД 25083 15/12/21</t>
  </si>
  <si>
    <t>ОФЗ 25083</t>
  </si>
  <si>
    <t>RU000A0ZYCK6</t>
  </si>
  <si>
    <t>ОФЗ-ПД 26205 14/04/21</t>
  </si>
  <si>
    <t>ОФЗ 26205</t>
  </si>
  <si>
    <t>RU000A0JREQ7</t>
  </si>
  <si>
    <t>ОФЗ-ПД 26214 27/05/20</t>
  </si>
  <si>
    <t>ОФЗ 26214</t>
  </si>
  <si>
    <t>RU000A0JTYA5</t>
  </si>
  <si>
    <t>ОФЗ-ПД 26217 18/08/21</t>
  </si>
  <si>
    <t>ОФЗ 26217</t>
  </si>
  <si>
    <t>RU000A0JVW30</t>
  </si>
  <si>
    <t>ОФЗ-ПК 29011 29/01/20</t>
  </si>
  <si>
    <t>ОФЗ 29011</t>
  </si>
  <si>
    <t>RU000A0JV7J9</t>
  </si>
  <si>
    <t>ОФЗ-АД 46018 24/11/21</t>
  </si>
  <si>
    <t>ОФЗ 46018</t>
  </si>
  <si>
    <t>RU000A0D0G29</t>
  </si>
  <si>
    <t>iСофтЛайн Трейд АО 001Р-01</t>
  </si>
  <si>
    <t>iСЛТ 1Р1</t>
  </si>
  <si>
    <t>RU000A0ZYLD2</t>
  </si>
  <si>
    <t>СофтЛайн Трейд 001P-02</t>
  </si>
  <si>
    <t>iСЛТ001P02</t>
  </si>
  <si>
    <t>RU000A0ZZZU3</t>
  </si>
  <si>
    <t>УОМЗ ПО АО БО-02</t>
  </si>
  <si>
    <t>iУОМЗ БО-2</t>
  </si>
  <si>
    <t>RU000A0ZYLL5</t>
  </si>
  <si>
    <t>АВТОБАН-Финанс АО об. 01</t>
  </si>
  <si>
    <t>АВТОБАН-Ф1</t>
  </si>
  <si>
    <t>RU000A0JWM49</t>
  </si>
  <si>
    <t>АЛЬФА-БАНК АО БО 002Р-02</t>
  </si>
  <si>
    <t>АЛЬФА-Б2Р2</t>
  </si>
  <si>
    <t>RU000A0ZZRB0</t>
  </si>
  <si>
    <t>АЛЬФА-БАНК АО БО 002Р-04</t>
  </si>
  <si>
    <t>АЛЬФА-Б2Р4</t>
  </si>
  <si>
    <t>RU000A100998</t>
  </si>
  <si>
    <t>Автодор ГК БО-001P-01</t>
  </si>
  <si>
    <t>Автодор1P1</t>
  </si>
  <si>
    <t>RU000A0JX009</t>
  </si>
  <si>
    <t>Автодор ГК БО-002Р-02</t>
  </si>
  <si>
    <t>Автодор2Р2</t>
  </si>
  <si>
    <t>RU000A100048</t>
  </si>
  <si>
    <t>Автодор ГК БО-002Р-03</t>
  </si>
  <si>
    <t>Автодор2Р3</t>
  </si>
  <si>
    <t>RU000A100B40</t>
  </si>
  <si>
    <t>Автодор ГК БО-002Р-04</t>
  </si>
  <si>
    <t>Автодор2Р4</t>
  </si>
  <si>
    <t>RU000A100MV5</t>
  </si>
  <si>
    <t>Агронова-Л ООО 01 об.</t>
  </si>
  <si>
    <t>Агронова01</t>
  </si>
  <si>
    <t>RU000A0JW118</t>
  </si>
  <si>
    <t>Акрон (ПАО) об. сер. 04</t>
  </si>
  <si>
    <t>Акрон 04</t>
  </si>
  <si>
    <t>RU000A0JRHF3</t>
  </si>
  <si>
    <t>Акрон (ПАО) об. сер. 05</t>
  </si>
  <si>
    <t>Акрон 05</t>
  </si>
  <si>
    <t>RU000A0JRHG1</t>
  </si>
  <si>
    <t>Альфа-Банк БО 002Р-01</t>
  </si>
  <si>
    <t>Альфа-Б2Р1</t>
  </si>
  <si>
    <t>RU000A0ZZEW4</t>
  </si>
  <si>
    <t>Альфа-Банк АО обл. БО-19</t>
  </si>
  <si>
    <t>АльфаБО-19</t>
  </si>
  <si>
    <t>RU000A0JXQX5</t>
  </si>
  <si>
    <t>Балтийский лизинг ООО БО-01</t>
  </si>
  <si>
    <t>БалтЛизБО1</t>
  </si>
  <si>
    <t>RU000A0JV8U4</t>
  </si>
  <si>
    <t>Балтийский лизинг ООО БО-03</t>
  </si>
  <si>
    <t>БалтЛизБО3</t>
  </si>
  <si>
    <t>RU000A0JVLH3</t>
  </si>
  <si>
    <t>Балтийский лизинг ООО БО-П01</t>
  </si>
  <si>
    <t>БалтЛизБП1</t>
  </si>
  <si>
    <t>RU000A0JXT17</t>
  </si>
  <si>
    <t>АО "Банк ДОМ.РФ" БО-04</t>
  </si>
  <si>
    <t>БанкДРФБ04</t>
  </si>
  <si>
    <t>RU000A0JV6D4</t>
  </si>
  <si>
    <t>Республика Башкортостан 34008</t>
  </si>
  <si>
    <t>Башкорт8об</t>
  </si>
  <si>
    <t>RU000A0JU674</t>
  </si>
  <si>
    <t>Белгородская обл.2013 обл.</t>
  </si>
  <si>
    <t>БелгОб2013</t>
  </si>
  <si>
    <t>RU000A0JU286</t>
  </si>
  <si>
    <t>Белгородская обл.2014 обл.</t>
  </si>
  <si>
    <t>БелгОб2014</t>
  </si>
  <si>
    <t>RU000A0JUQB7</t>
  </si>
  <si>
    <t>Белгородская обл.2015 обл.</t>
  </si>
  <si>
    <t>БелгОб2015</t>
  </si>
  <si>
    <t>RU000A0JVL33</t>
  </si>
  <si>
    <t>Белгородская обл.2016 обл.</t>
  </si>
  <si>
    <t>БелгОб2016</t>
  </si>
  <si>
    <t>RU000A0JWKB6</t>
  </si>
  <si>
    <t>Белуга Групп ПАО БО-05</t>
  </si>
  <si>
    <t>БелугаБО-5</t>
  </si>
  <si>
    <t>RU000A0JWFE0</t>
  </si>
  <si>
    <t>ВБРР АО БО-001P-01</t>
  </si>
  <si>
    <t>ВБРР Б1P1</t>
  </si>
  <si>
    <t>RU000A0ZYCJ8</t>
  </si>
  <si>
    <t>ВБРР АО БО-001P-02</t>
  </si>
  <si>
    <t>ВБРР Б1P2</t>
  </si>
  <si>
    <t>RU000A0ZYQX9</t>
  </si>
  <si>
    <t>Банк ВТБ (ПАО) Б-1-10</t>
  </si>
  <si>
    <t>ВТБ Б-1-10</t>
  </si>
  <si>
    <t>RU000A0ZZYR2</t>
  </si>
  <si>
    <t>Банк ВТБ (ПАО) Б-1-13</t>
  </si>
  <si>
    <t>ВТБ Б-1-13</t>
  </si>
  <si>
    <t>RU000A100089</t>
  </si>
  <si>
    <t>Банк ВТБ (ПАО) Б-1-18</t>
  </si>
  <si>
    <t>ВТБ Б-1-18</t>
  </si>
  <si>
    <t>RU000A100EJ7</t>
  </si>
  <si>
    <t>Банк ВТБ (ПАО) Б-1-25</t>
  </si>
  <si>
    <t>ВТБ Б-1-25</t>
  </si>
  <si>
    <t>RU000A100FW7</t>
  </si>
  <si>
    <t>Банк ВТБ (ПАО) Б-1-26</t>
  </si>
  <si>
    <t>ВТБ Б-1-26</t>
  </si>
  <si>
    <t>RU000A100SS8</t>
  </si>
  <si>
    <t>Банк ВТБ (ПАО) Б-1-27</t>
  </si>
  <si>
    <t>ВТБ Б-1-27</t>
  </si>
  <si>
    <t>RU000A100774</t>
  </si>
  <si>
    <t>Банк ВТБ (ПАО) Б-1-28</t>
  </si>
  <si>
    <t>ВТБ Б-1-28</t>
  </si>
  <si>
    <t>RU000A100AE6</t>
  </si>
  <si>
    <t>Банк ВТБ (ПАО) Б-1-29</t>
  </si>
  <si>
    <t>ВТБ Б-1-29</t>
  </si>
  <si>
    <t>RU000A100CS2</t>
  </si>
  <si>
    <t>Банк ВТБ (ПАО) Б-1-31</t>
  </si>
  <si>
    <t>ВТБ Б-1-31</t>
  </si>
  <si>
    <t>RU000A100J34</t>
  </si>
  <si>
    <t>Банк ВТБ (ПАО) Б-1-33</t>
  </si>
  <si>
    <t>ВТБ Б-1-33</t>
  </si>
  <si>
    <t>RU000A100P93</t>
  </si>
  <si>
    <t>Банк ВТБ (ПАО) Б-1-36</t>
  </si>
  <si>
    <t>ВТБ Б-1-36</t>
  </si>
  <si>
    <t>RU000A100RV4</t>
  </si>
  <si>
    <t>Банк ВТБ (ПАО) Б-1-40</t>
  </si>
  <si>
    <t>ВТБ Б-1-40</t>
  </si>
  <si>
    <t>RU000A100TY4</t>
  </si>
  <si>
    <t>Банк ВТБ (ПАО) Б-1-43</t>
  </si>
  <si>
    <t>ВТБ Б-1-43</t>
  </si>
  <si>
    <t>RU000A100UX4</t>
  </si>
  <si>
    <t>Банк ВТБ ПАО Б-1-8</t>
  </si>
  <si>
    <t>ВТБ Б-1-8</t>
  </si>
  <si>
    <t>RU000A0ZZH84</t>
  </si>
  <si>
    <t>Банк ВТБ (ПАО) БО-26</t>
  </si>
  <si>
    <t>ВТБ БО-26</t>
  </si>
  <si>
    <t>RU000A0JUQE1</t>
  </si>
  <si>
    <t>ВЭБ.РФ ПБО-001Р-12</t>
  </si>
  <si>
    <t>ВЭБ 1P-12</t>
  </si>
  <si>
    <t>RU000A0ZZZP3</t>
  </si>
  <si>
    <t>ВЭБ.РФ ПБО-001Р-09</t>
  </si>
  <si>
    <t>ВЭБ ПБО1Р9</t>
  </si>
  <si>
    <t>RU000A0JXU71</t>
  </si>
  <si>
    <t>ВЭБ.РФ об. сер. 09</t>
  </si>
  <si>
    <t>ВЭБ.РФ 09</t>
  </si>
  <si>
    <t>RU000A0JRCX7</t>
  </si>
  <si>
    <t>ВЭБ.РФ БО-05</t>
  </si>
  <si>
    <t>ВЭБ.РФ Б05</t>
  </si>
  <si>
    <t>RU000A0JVQA7</t>
  </si>
  <si>
    <t>ВЭБ.РФ ПБО-001Р-10</t>
  </si>
  <si>
    <t>ВЭБПБО1Р10</t>
  </si>
  <si>
    <t>RU000A0ZYLH3</t>
  </si>
  <si>
    <t>ВЭБ-лизинг АО БО-03</t>
  </si>
  <si>
    <t>ВЭБлизБ03</t>
  </si>
  <si>
    <t>RU000A0JVKC6</t>
  </si>
  <si>
    <t>ВЭБ-лизинг АО об. 03</t>
  </si>
  <si>
    <t>ВЭБлизинг3</t>
  </si>
  <si>
    <t>RU000A0JREW5</t>
  </si>
  <si>
    <t>ВЭБ-лизинг АО об. 04</t>
  </si>
  <si>
    <t>ВЭБлизинг4</t>
  </si>
  <si>
    <t>RU000A0JREX3</t>
  </si>
  <si>
    <t>ВЭБ-лизинг АО об. 05</t>
  </si>
  <si>
    <t>ВЭБлизинг5</t>
  </si>
  <si>
    <t>RU000A0JREZ8</t>
  </si>
  <si>
    <t>ВЭБ-лизинг АО об. 08</t>
  </si>
  <si>
    <t>ВЭБлизинг8</t>
  </si>
  <si>
    <t>RU000A0JRUY7</t>
  </si>
  <si>
    <t>ВЭБ-лизинг АО об. 09</t>
  </si>
  <si>
    <t>ВЭБлизинг9</t>
  </si>
  <si>
    <t>RU000A0JRV52</t>
  </si>
  <si>
    <t>городск. займ Волгограда 34008</t>
  </si>
  <si>
    <t>Волгогр 08</t>
  </si>
  <si>
    <t>RU000A0JVVR1</t>
  </si>
  <si>
    <t>ВсеИнструменты.ру ООО БО-01</t>
  </si>
  <si>
    <t>ВсИнстрБО1</t>
  </si>
  <si>
    <t>RU000A0ZZXT0</t>
  </si>
  <si>
    <t>ГПБ (АО) БО-13</t>
  </si>
  <si>
    <t>ГПБ БО-13</t>
  </si>
  <si>
    <t>RU000A0JXTF6</t>
  </si>
  <si>
    <t>ГПБ (АО) БО-14</t>
  </si>
  <si>
    <t>ГПБ БО-14</t>
  </si>
  <si>
    <t>RU000A0ZYAE3</t>
  </si>
  <si>
    <t>ГПБ (АО) БО-15</t>
  </si>
  <si>
    <t>ГПБ БО-15</t>
  </si>
  <si>
    <t>RU000A0ZYHK5</t>
  </si>
  <si>
    <t>ГПБ (АО) БО-23</t>
  </si>
  <si>
    <t>ГПБ БО-23</t>
  </si>
  <si>
    <t>RU000A0JXHQ8</t>
  </si>
  <si>
    <t>ГПБ (АО) БО-24</t>
  </si>
  <si>
    <t>ГПБ БО-24</t>
  </si>
  <si>
    <t>RU000A0ZYB73</t>
  </si>
  <si>
    <t>ГПБ (АО) БО-25</t>
  </si>
  <si>
    <t>ГПБ БО-25</t>
  </si>
  <si>
    <t>RU000A0ZYM05</t>
  </si>
  <si>
    <t>Гражд.Самол.Сухого АО БО-05</t>
  </si>
  <si>
    <t>ГСС БО-05</t>
  </si>
  <si>
    <t>RU000A0JVF64</t>
  </si>
  <si>
    <t>Газпром нефть ПАО 10 об</t>
  </si>
  <si>
    <t>Газпрнеф10</t>
  </si>
  <si>
    <t>RU000A0JR878</t>
  </si>
  <si>
    <t>ГрузовичкоФ-Центр ООО БО-П01</t>
  </si>
  <si>
    <t>ГрузЦ БОП1</t>
  </si>
  <si>
    <t>RU000A0ZZ0R3</t>
  </si>
  <si>
    <t>ГрузовичкоФ-Центр ООО БО-П02</t>
  </si>
  <si>
    <t>ГрузЦ БОП2</t>
  </si>
  <si>
    <t>RU000A0ZZV03</t>
  </si>
  <si>
    <t>Дядя Дёнер ООО БО-П01</t>
  </si>
  <si>
    <t>ДДёнерБОП1</t>
  </si>
  <si>
    <t>RU000A0ZZ7R8</t>
  </si>
  <si>
    <t>ДОМ.РФ (АО) БО-09</t>
  </si>
  <si>
    <t>ДОМ.РФ Б-9</t>
  </si>
  <si>
    <t>RU000A0ZYAR5</t>
  </si>
  <si>
    <t>ДОМ.РФ (АО) обл. сер. А16</t>
  </si>
  <si>
    <t>ДОМ.РФ16об</t>
  </si>
  <si>
    <t>RU000A0JQXG0</t>
  </si>
  <si>
    <t>ДиректЛизинг ООО БО-001P-01</t>
  </si>
  <si>
    <t>ДрктЛиз1P1</t>
  </si>
  <si>
    <t>RU000A0ZYE96</t>
  </si>
  <si>
    <t>ДиректЛизинг ООО БО-001P-02</t>
  </si>
  <si>
    <t>ДрктЛиз1P2</t>
  </si>
  <si>
    <t>RU000A0ZZ0D3</t>
  </si>
  <si>
    <t>ДиректЛизинг ООО БО-001P-03</t>
  </si>
  <si>
    <t>ДрктЛиз1P3</t>
  </si>
  <si>
    <t>RU000A0ZZR90</t>
  </si>
  <si>
    <t>ЕАБР БО 001Р-02</t>
  </si>
  <si>
    <t>ЕАБР 1Р-02</t>
  </si>
  <si>
    <t>RU000A0ZZRR6</t>
  </si>
  <si>
    <t>ЕАБР БО 001Р-03</t>
  </si>
  <si>
    <t>ЕАБР 1Р-03</t>
  </si>
  <si>
    <t>RU000A1004X4</t>
  </si>
  <si>
    <t>Евразийский банк развития 06</t>
  </si>
  <si>
    <t>ЕАБР06</t>
  </si>
  <si>
    <t>RU000A0JS8Y1</t>
  </si>
  <si>
    <t>Евразийский банк развития 08</t>
  </si>
  <si>
    <t>ЕАБР08</t>
  </si>
  <si>
    <t>RU000A0JS900</t>
  </si>
  <si>
    <t>ЕвроХим МХК АО БО-001Р-02</t>
  </si>
  <si>
    <t>ЕврХимБ1Р2</t>
  </si>
  <si>
    <t>RU000A0JXRN4</t>
  </si>
  <si>
    <t>ЕвразХолдинг Финанс 001P-01R</t>
  </si>
  <si>
    <t>ЕврХол1P1R</t>
  </si>
  <si>
    <t>RU000A0JWBH2</t>
  </si>
  <si>
    <t>Банк ЗЕНИТ ПАО БО-001Р-03</t>
  </si>
  <si>
    <t>ЗЕНИТБО1Р3</t>
  </si>
  <si>
    <t>RU000A1005E1</t>
  </si>
  <si>
    <t>ИНГ БАНК (ЕВРАЗИЯ) АО БО-01</t>
  </si>
  <si>
    <t>ИНГБ-БО1</t>
  </si>
  <si>
    <t>RU000A0JWC74</t>
  </si>
  <si>
    <t>ИНГ БАНК (ЕВРАЗИЯ) АО БО-05</t>
  </si>
  <si>
    <t>ИНГБ-БО5</t>
  </si>
  <si>
    <t>RU000A0JVFJ1</t>
  </si>
  <si>
    <t>ИнфоВотч АО БО 001Р-01</t>
  </si>
  <si>
    <t>ИнфВотч1P1</t>
  </si>
  <si>
    <t>RU000A0ZYW94</t>
  </si>
  <si>
    <t>Иркутская обл.34001аморт.</t>
  </si>
  <si>
    <t>ИркОбл2016</t>
  </si>
  <si>
    <t>RU000A0JX314</t>
  </si>
  <si>
    <t>КАМАЗ ПАО БО-04</t>
  </si>
  <si>
    <t>КАМАЗ БО-4</t>
  </si>
  <si>
    <t>RU000A0JVZC4</t>
  </si>
  <si>
    <t>Кредит Европа Банк АО 001Р-02</t>
  </si>
  <si>
    <t>КЕБ БО1Р02</t>
  </si>
  <si>
    <t>RU000A0ZZXP8</t>
  </si>
  <si>
    <t>Республика Коми 2015 12 обл.</t>
  </si>
  <si>
    <t>КОМИ 12 об</t>
  </si>
  <si>
    <t>RU000A0JVKF9</t>
  </si>
  <si>
    <t>Калининградская область 2016</t>
  </si>
  <si>
    <t>КалинОбл16</t>
  </si>
  <si>
    <t>RU000A0JX2S9</t>
  </si>
  <si>
    <t>Республика Карелия 35017</t>
  </si>
  <si>
    <t>Карелия 17</t>
  </si>
  <si>
    <t>RU000A0JUWJ8</t>
  </si>
  <si>
    <t>Группа ЛСР ПАО БО 001Р-01</t>
  </si>
  <si>
    <t>ЛСР БО 1Р1</t>
  </si>
  <si>
    <t>RU000A0JWU98</t>
  </si>
  <si>
    <t>СК Легион ООО БО-01</t>
  </si>
  <si>
    <t>ЛегионБО-1</t>
  </si>
  <si>
    <t>RU000A0ZZNV7</t>
  </si>
  <si>
    <t>Лента ООО БО-001P-01</t>
  </si>
  <si>
    <t>Лента Б1P1</t>
  </si>
  <si>
    <t>RU000A0JXRX3</t>
  </si>
  <si>
    <t>Лидер-Инвест АО БО-П01</t>
  </si>
  <si>
    <t>ЛидерИнБП1</t>
  </si>
  <si>
    <t>RU000A0JX3A5</t>
  </si>
  <si>
    <t>Липецкая обл.-2013 (35008)</t>
  </si>
  <si>
    <t>ЛипецкОбл8</t>
  </si>
  <si>
    <t>RU000A0JTVZ8</t>
  </si>
  <si>
    <t>Ломбард Мастер БО-П03</t>
  </si>
  <si>
    <t>ЛомМасБОП3</t>
  </si>
  <si>
    <t>RU000A1001K7</t>
  </si>
  <si>
    <t>Ломбард Мастер БО-П04</t>
  </si>
  <si>
    <t>ЛомМасБОП4</t>
  </si>
  <si>
    <t>RU000A1004R6</t>
  </si>
  <si>
    <t>Ломбард Мастер БО-П05</t>
  </si>
  <si>
    <t>ЛомМасБОП5</t>
  </si>
  <si>
    <t>RU000A100AM9</t>
  </si>
  <si>
    <t>Ломбард Мастер БО-П06</t>
  </si>
  <si>
    <t>ЛомМасБОП6</t>
  </si>
  <si>
    <t>RU000A100JG2</t>
  </si>
  <si>
    <t>Мобильные ТелеСистемы 001P-02</t>
  </si>
  <si>
    <t>МТС 001P-2</t>
  </si>
  <si>
    <t>RU000A0JXMH7</t>
  </si>
  <si>
    <t>Мобильные ТелеСистемы ПАО об 8</t>
  </si>
  <si>
    <t>МТС 08</t>
  </si>
  <si>
    <t>RU000A0JR4J2</t>
  </si>
  <si>
    <t>Мобильные ТелеСистемы 001P-05</t>
  </si>
  <si>
    <t>МТС 1P-05</t>
  </si>
  <si>
    <t>RU000A0ZYWX7</t>
  </si>
  <si>
    <t>Магнит ПАО БО-003Р-02</t>
  </si>
  <si>
    <t>Магнит3Р02</t>
  </si>
  <si>
    <t>RU000A1004G9</t>
  </si>
  <si>
    <t>Магнит ПАО БО-003Р-03</t>
  </si>
  <si>
    <t>Магнит3Р03</t>
  </si>
  <si>
    <t>RU000A100H02</t>
  </si>
  <si>
    <t>МФК Мани Мен БО-01-01</t>
  </si>
  <si>
    <t>МаниМенБ1</t>
  </si>
  <si>
    <t>RU000A0ZYJX4</t>
  </si>
  <si>
    <t>МегаФон ПАО БО-001P-04</t>
  </si>
  <si>
    <t>Мегафон1P4</t>
  </si>
  <si>
    <t>RU000A0ZYTM6</t>
  </si>
  <si>
    <t>Металлэнергомонтаж ООО об. 01</t>
  </si>
  <si>
    <t>МетЭнМонт1</t>
  </si>
  <si>
    <t>RU000A0JVE40</t>
  </si>
  <si>
    <t>Мечел ПАО 04 обл.</t>
  </si>
  <si>
    <t>Мечел  4об</t>
  </si>
  <si>
    <t>RU000A0JQ8V9</t>
  </si>
  <si>
    <t>Мечел ПАО 13 обл.</t>
  </si>
  <si>
    <t>Мечел 13об</t>
  </si>
  <si>
    <t>RU000A0JR0K8</t>
  </si>
  <si>
    <t>Мечел ПАО 14 обл.</t>
  </si>
  <si>
    <t>Мечел 14об</t>
  </si>
  <si>
    <t>RU000A0JR0J0</t>
  </si>
  <si>
    <t>Мечел ПАО 15 обл.</t>
  </si>
  <si>
    <t>Мечел 15об</t>
  </si>
  <si>
    <t>RU000A0JR8L9</t>
  </si>
  <si>
    <t>Мечел ПАО 16 обл.</t>
  </si>
  <si>
    <t>Мечел 16об</t>
  </si>
  <si>
    <t>RU000A0JR8P0</t>
  </si>
  <si>
    <t>ООО "Мираторг Финанс" БО-06</t>
  </si>
  <si>
    <t>МиратФБО-6</t>
  </si>
  <si>
    <t>RU000A0JWF22</t>
  </si>
  <si>
    <t>Мордовия 34002 обл.</t>
  </si>
  <si>
    <t>Мордовия02</t>
  </si>
  <si>
    <t>RU000A0JVV49</t>
  </si>
  <si>
    <t>Мордовия 34003 обл.</t>
  </si>
  <si>
    <t>Мордовия03</t>
  </si>
  <si>
    <t>RU000A0JWSQ7</t>
  </si>
  <si>
    <t>Нижегородская обл. 34009</t>
  </si>
  <si>
    <t>НижгорОбл9</t>
  </si>
  <si>
    <t>RU000A0JU3B6</t>
  </si>
  <si>
    <t>НОВИКОМБАНК АКБ АО БО-05</t>
  </si>
  <si>
    <t>НовикомБО5</t>
  </si>
  <si>
    <t>RU000A0JVJ45</t>
  </si>
  <si>
    <t>Новосибирск  мун.обл. 2013</t>
  </si>
  <si>
    <t>Новсиб 6об</t>
  </si>
  <si>
    <t>RU000A0JU1T2</t>
  </si>
  <si>
    <t>ОВК Финанс ООО об. сер.01</t>
  </si>
  <si>
    <t>ОВК Фин01</t>
  </si>
  <si>
    <t>RU000A0JUBD5</t>
  </si>
  <si>
    <t>ОГК-2 ПАО БО-001P-01R</t>
  </si>
  <si>
    <t>ОГК2 Б1P1R</t>
  </si>
  <si>
    <t>RU000A0JVYN4</t>
  </si>
  <si>
    <t>ОГК-2 ПАО БО-001P-02R</t>
  </si>
  <si>
    <t>ОГК2 Б1P2R</t>
  </si>
  <si>
    <t>RU000A0JVYP9</t>
  </si>
  <si>
    <t>Омская обл. 35003 обл.</t>
  </si>
  <si>
    <t>ОмскОб2016</t>
  </si>
  <si>
    <t>RU000A0JWX87</t>
  </si>
  <si>
    <t>Оренбургская область 35002 об.</t>
  </si>
  <si>
    <t>Оренб35002</t>
  </si>
  <si>
    <t>RU000A0JUPE3</t>
  </si>
  <si>
    <t>ПАО ОТКРЫТИЕ ФК Банк БО-П3</t>
  </si>
  <si>
    <t>ОткрФКББП3</t>
  </si>
  <si>
    <t>RU000A0JXTN0</t>
  </si>
  <si>
    <t>ГК ПИК ПАО БО-П06</t>
  </si>
  <si>
    <t>ПИК БО-П06</t>
  </si>
  <si>
    <t>RU000A0ZZAW2</t>
  </si>
  <si>
    <t>ГК ПИК ПАО БО-П07</t>
  </si>
  <si>
    <t>ПИК БО-П07</t>
  </si>
  <si>
    <t>RU000A0ZZBJ7</t>
  </si>
  <si>
    <t>Первое кол.бюро НАО БО-01</t>
  </si>
  <si>
    <t>ПКБ БО-01</t>
  </si>
  <si>
    <t>RU000A0JWWG0</t>
  </si>
  <si>
    <t>Промсвязьбанк ПАО БО-08</t>
  </si>
  <si>
    <t>ПромсвбБО8</t>
  </si>
  <si>
    <t>RU000A0JUVG6</t>
  </si>
  <si>
    <t>Промсвязьбанк ПАО БО-П01</t>
  </si>
  <si>
    <t>ПромсвбБП1</t>
  </si>
  <si>
    <t>RU000A0JWEU9</t>
  </si>
  <si>
    <t>РГ Лизинг 01</t>
  </si>
  <si>
    <t>РГ Лиз 01</t>
  </si>
  <si>
    <t>RU000A0JWWX5</t>
  </si>
  <si>
    <t>РЕСО-Лизинг ООО БО-П-04</t>
  </si>
  <si>
    <t>РЕСОЛизБП4</t>
  </si>
  <si>
    <t>RU000A100F95</t>
  </si>
  <si>
    <t>РН БАНК АО об. 01</t>
  </si>
  <si>
    <t>РН БАНК 01</t>
  </si>
  <si>
    <t>RU000A0JWMJ5</t>
  </si>
  <si>
    <t>РН БАНК АО БО-001Р-01</t>
  </si>
  <si>
    <t>РН БАНК1Р1</t>
  </si>
  <si>
    <t>RU000A0JXNV6</t>
  </si>
  <si>
    <t>РН БАНК АО БО-001Р-02</t>
  </si>
  <si>
    <t>РН БАНК1Р2</t>
  </si>
  <si>
    <t>RU000A0ZYCQ3</t>
  </si>
  <si>
    <t>РН БАНК АО БО-001Р-03</t>
  </si>
  <si>
    <t>РН БАНК1Р3</t>
  </si>
  <si>
    <t>RU000A0ZZUK5</t>
  </si>
  <si>
    <t>РОСНАНО АО БО-002P-01</t>
  </si>
  <si>
    <t>РОСНАНО2P1</t>
  </si>
  <si>
    <t>RU000A100ER0</t>
  </si>
  <si>
    <t>РСГ-Финанс ООО обл. БО-10</t>
  </si>
  <si>
    <t>РСГ-ФинБ10</t>
  </si>
  <si>
    <t>RU000A0JWLJ7</t>
  </si>
  <si>
    <t>РСГ-Финанс ООО обл. БО-3</t>
  </si>
  <si>
    <t>РСГ-ФинБ3</t>
  </si>
  <si>
    <t>RU000A0ZYA74</t>
  </si>
  <si>
    <t>РСГ-Финанс ООО обл. БО-04</t>
  </si>
  <si>
    <t>РСГ-ФинБ4</t>
  </si>
  <si>
    <t>RU000A0ZYLB6</t>
  </si>
  <si>
    <t>РСХБ 10</t>
  </si>
  <si>
    <t>RU000A0JQS09</t>
  </si>
  <si>
    <t>РСХБ 11</t>
  </si>
  <si>
    <t>RU000A0JQS74</t>
  </si>
  <si>
    <t>РСХБ 12</t>
  </si>
  <si>
    <t>RU000A0JRMB2</t>
  </si>
  <si>
    <t>РСХБ 13</t>
  </si>
  <si>
    <t>RU000A0JRMC0</t>
  </si>
  <si>
    <t>РСХБ 14</t>
  </si>
  <si>
    <t>RU000A0JRLE8</t>
  </si>
  <si>
    <t>РСХБ 15</t>
  </si>
  <si>
    <t>RU000A0JRVN8</t>
  </si>
  <si>
    <t>РСХБ БО 1P</t>
  </si>
  <si>
    <t>RU000A0JXMQ8</t>
  </si>
  <si>
    <t>РСХБ БО 2P</t>
  </si>
  <si>
    <t>RU000A0JXUC1</t>
  </si>
  <si>
    <t>РСХБ БО 3P</t>
  </si>
  <si>
    <t>RU000A0ZYBT9</t>
  </si>
  <si>
    <t>РСХБ БО 4P</t>
  </si>
  <si>
    <t>RU000A0ZYJ42</t>
  </si>
  <si>
    <t>Россельхозбанк АО БО-08Р</t>
  </si>
  <si>
    <t>РСХБ БО-8Р</t>
  </si>
  <si>
    <t>RU000A1008F2</t>
  </si>
  <si>
    <t>Россельхозбанк АО БО-09Р</t>
  </si>
  <si>
    <t>РСХБ БО-9Р</t>
  </si>
  <si>
    <t>RU000A100GM6</t>
  </si>
  <si>
    <t>Ред Софт ООО БО 001Р-01</t>
  </si>
  <si>
    <t>РедСофт1P1</t>
  </si>
  <si>
    <t>RU000A0ZZ695</t>
  </si>
  <si>
    <t>Ред Софт ООО БО 001Р-02</t>
  </si>
  <si>
    <t>РедСофт1P2</t>
  </si>
  <si>
    <t>RU000A1000V6</t>
  </si>
  <si>
    <t>РОСБАНК ПАО обл. БО-002P-02</t>
  </si>
  <si>
    <t>Росбанк2P2</t>
  </si>
  <si>
    <t>RU000A0JXUH0</t>
  </si>
  <si>
    <t>РОСБАНК ПАО обл. БО-001P-01</t>
  </si>
  <si>
    <t>РосбнБ1P1</t>
  </si>
  <si>
    <t>RU000A0ZYBG6</t>
  </si>
  <si>
    <t>Роял Капитал БО-П01</t>
  </si>
  <si>
    <t>РоялКапБО1</t>
  </si>
  <si>
    <t>RU000A0ZZ9X2</t>
  </si>
  <si>
    <t>Роял Капитал БО-П02</t>
  </si>
  <si>
    <t>РоялКапБО2</t>
  </si>
  <si>
    <t>RU000A0ZZWG9</t>
  </si>
  <si>
    <t>РусГидро (ПАО) БО-П05</t>
  </si>
  <si>
    <t>РусГидрБП5</t>
  </si>
  <si>
    <t>RU000A0JXTQ3</t>
  </si>
  <si>
    <t>Русфинанс Банк ООО БО-001P-02</t>
  </si>
  <si>
    <t>РусфинБ1P2</t>
  </si>
  <si>
    <t>RU000A0JXLE6</t>
  </si>
  <si>
    <t>С-Инновации БО-П01</t>
  </si>
  <si>
    <t>С-ИнновБП1</t>
  </si>
  <si>
    <t>RU000A100HW3</t>
  </si>
  <si>
    <t>Санкт-Пет.Телеком АО обл. 01</t>
  </si>
  <si>
    <t>СПбТел 01</t>
  </si>
  <si>
    <t>RU000A0JRKC4</t>
  </si>
  <si>
    <t>Санкт-Пет.Телеком АО обл. 02</t>
  </si>
  <si>
    <t>СПбТел 02</t>
  </si>
  <si>
    <t>RU000A0JRKD2</t>
  </si>
  <si>
    <t>Санкт-Пет.Телеком АО обл. 03</t>
  </si>
  <si>
    <t>СПбТел 03</t>
  </si>
  <si>
    <t>RU000A0JRKM3</t>
  </si>
  <si>
    <t>СУЭК-Финанс ООО БО 001Р-02R</t>
  </si>
  <si>
    <t>СУЭК-Ф1P2R</t>
  </si>
  <si>
    <t>RU000A0ZZG93</t>
  </si>
  <si>
    <t>СФО ИнвестКредит Финанс об. 01</t>
  </si>
  <si>
    <t>СФО ИК Ф01</t>
  </si>
  <si>
    <t>RU000A0ZZW44</t>
  </si>
  <si>
    <t>Самарская область 2013</t>
  </si>
  <si>
    <t>СамарОбл 9</t>
  </si>
  <si>
    <t>RU000A0JU2H5</t>
  </si>
  <si>
    <t>Самарская область 2014</t>
  </si>
  <si>
    <t>СамарОбл10</t>
  </si>
  <si>
    <t>RU000A0JUQP7</t>
  </si>
  <si>
    <t>Самарская область 2015</t>
  </si>
  <si>
    <t>СамарОбл11</t>
  </si>
  <si>
    <t>RU000A0JVK00</t>
  </si>
  <si>
    <t>Сбербанк ПАО 001Р-SBER13</t>
  </si>
  <si>
    <t>Сбер Sb13R</t>
  </si>
  <si>
    <t>RU000A100VB8</t>
  </si>
  <si>
    <t>Сбербанк ПАО ИОС 001P-78R</t>
  </si>
  <si>
    <t>СберБ Б78R</t>
  </si>
  <si>
    <t>RU000A100758</t>
  </si>
  <si>
    <t>Сбербанк ПАО БО-37</t>
  </si>
  <si>
    <t>СберБ БО37</t>
  </si>
  <si>
    <t>RU000A0JWUE9</t>
  </si>
  <si>
    <t>Сбербанк ПАО БО 001P-03R</t>
  </si>
  <si>
    <t>СберБ БО3R</t>
  </si>
  <si>
    <t>RU000A0ZYBS1</t>
  </si>
  <si>
    <t>Сбербанк БО 001Р-04R</t>
  </si>
  <si>
    <t>СберБ БО4R</t>
  </si>
  <si>
    <t>RU000A0ZYUJ0</t>
  </si>
  <si>
    <t>Светофор Групп АО БО-П01</t>
  </si>
  <si>
    <t>СветофорП1</t>
  </si>
  <si>
    <t>RU000A0ZZQ59</t>
  </si>
  <si>
    <t>СвязБанкБ9</t>
  </si>
  <si>
    <t>RU000A0JUD42</t>
  </si>
  <si>
    <t>Совкомбанк ПАО обл. БО-03</t>
  </si>
  <si>
    <t>Совком БО3</t>
  </si>
  <si>
    <t>RU000A0JWPA7</t>
  </si>
  <si>
    <t>ООО СОЛЛЕРС-ФИНАНС об. 01</t>
  </si>
  <si>
    <t>СоллФин 01</t>
  </si>
  <si>
    <t>RU000A0JXFC2</t>
  </si>
  <si>
    <t>СОЛЛЕРС-ФИНАНС об. БО-П01</t>
  </si>
  <si>
    <t>СоллФин1P1</t>
  </si>
  <si>
    <t>RU000A0ZZZN8</t>
  </si>
  <si>
    <t>Ставропольский край 2013 обл.2</t>
  </si>
  <si>
    <t>СтаврКрай2</t>
  </si>
  <si>
    <t>RU000A0JU9G2</t>
  </si>
  <si>
    <t>ТЕХНО Лизинг 001P-01</t>
  </si>
  <si>
    <t>ТЕХЛиз 1P1</t>
  </si>
  <si>
    <t>RU000A100DM3</t>
  </si>
  <si>
    <t>АО "ЭР-Телеком Холдинг" ПБО-03</t>
  </si>
  <si>
    <t>ТелХолПБО3</t>
  </si>
  <si>
    <t>RU000A0JXQJ4</t>
  </si>
  <si>
    <t>АО "Тинькофф Банк" БО-07</t>
  </si>
  <si>
    <t>ТинькоффБ7</t>
  </si>
  <si>
    <t>RU000A0JWM31</t>
  </si>
  <si>
    <t>Тойота Банк АО БО-001P-01</t>
  </si>
  <si>
    <t>ТойотаБ1P1</t>
  </si>
  <si>
    <t>RU000A0ZYHH1</t>
  </si>
  <si>
    <t>ТрансКонтейнер ПАО БО-02</t>
  </si>
  <si>
    <t>ТрансКонБ2</t>
  </si>
  <si>
    <t>RU000A0JWTH4</t>
  </si>
  <si>
    <t>Трансмашхолдинг АО ПБО-02</t>
  </si>
  <si>
    <t>ТрансмхПБ2</t>
  </si>
  <si>
    <t>RU000A0ZZRZ9</t>
  </si>
  <si>
    <t>Трансмашхолдинг АО ПБО-01</t>
  </si>
  <si>
    <t>ТрансмшПБ1</t>
  </si>
  <si>
    <t>RU000A0JXD07</t>
  </si>
  <si>
    <t>Трейдберри ООО БО-П01</t>
  </si>
  <si>
    <t>ТрейдбБОП1</t>
  </si>
  <si>
    <t>RU000A100741</t>
  </si>
  <si>
    <t>Транснефть ПАО БО-001P-10</t>
  </si>
  <si>
    <t>ТрнфБО1P10</t>
  </si>
  <si>
    <t>RU000A0ZZ349</t>
  </si>
  <si>
    <t>Транснефть ПАО БО-001P-11</t>
  </si>
  <si>
    <t>ТрнфБО1P11</t>
  </si>
  <si>
    <t>RU000A100E39</t>
  </si>
  <si>
    <t>Транснефть ПАО БО-001P-06</t>
  </si>
  <si>
    <t>ТрнфБО1P6</t>
  </si>
  <si>
    <t>RU000A0JXM97</t>
  </si>
  <si>
    <t>Транснефть ПАО БО-001P-07</t>
  </si>
  <si>
    <t>ТрнфБО1P7</t>
  </si>
  <si>
    <t>RU000A0JXQD7</t>
  </si>
  <si>
    <t>Уралвагонзавод НПК БО-01</t>
  </si>
  <si>
    <t>УВЗ Б01</t>
  </si>
  <si>
    <t>RU000A0JU0S6</t>
  </si>
  <si>
    <t>Уралвагонзавод НПК БО-02</t>
  </si>
  <si>
    <t>УВЗ Б02</t>
  </si>
  <si>
    <t>RU000A0JU0T4</t>
  </si>
  <si>
    <t>Удмуртская респ. обл. 2015</t>
  </si>
  <si>
    <t>Удмурт2015</t>
  </si>
  <si>
    <t>RU000A0JVSY3</t>
  </si>
  <si>
    <t>Удмуртская респ. 2013 обл.</t>
  </si>
  <si>
    <t>Удмуртия-7</t>
  </si>
  <si>
    <t>RU000A0JU740</t>
  </si>
  <si>
    <t>Уралкалий ПАО ПБО-03-P</t>
  </si>
  <si>
    <t>УрКаПБО3P</t>
  </si>
  <si>
    <t>RU000A0JXS75</t>
  </si>
  <si>
    <t>Уралкалий ПАО ПБО-05-P</t>
  </si>
  <si>
    <t>УрКаПБО5P</t>
  </si>
  <si>
    <t>RU000A0ZZT80</t>
  </si>
  <si>
    <t>ФСК ЕЭС-06</t>
  </si>
  <si>
    <t>RU000A0JR1Y7</t>
  </si>
  <si>
    <t>ФСК ЕЭС-08</t>
  </si>
  <si>
    <t>RU000A0JR209</t>
  </si>
  <si>
    <t>ФСК ЕЭС-13</t>
  </si>
  <si>
    <t>RU000A0JRL96</t>
  </si>
  <si>
    <t>ФЭС-Агро ООО БО-01</t>
  </si>
  <si>
    <t>ФЭС-АгроБ1</t>
  </si>
  <si>
    <t>RU000A1009R5</t>
  </si>
  <si>
    <t>Фольксваген Банк РУС Б 001P-02</t>
  </si>
  <si>
    <t>ФолксвБ1P2</t>
  </si>
  <si>
    <t>RU000A0ZZGE7</t>
  </si>
  <si>
    <t>ХК Финанс ООО БО 001Р-02</t>
  </si>
  <si>
    <t>ХКФинБ1P2</t>
  </si>
  <si>
    <t>RU000A0ZZUZ3</t>
  </si>
  <si>
    <t>Хакасия 2013 об.35003</t>
  </si>
  <si>
    <t>Хакас2013</t>
  </si>
  <si>
    <t>RU000A0JU8R1</t>
  </si>
  <si>
    <t>Хакасия 2015 об.35005</t>
  </si>
  <si>
    <t>Хакас2015</t>
  </si>
  <si>
    <t>RU000A0JVUH4</t>
  </si>
  <si>
    <t>Центральная ППК П01-БО-02</t>
  </si>
  <si>
    <t>ЦППК 1P-02</t>
  </si>
  <si>
    <t>RU000A0ZZFH2</t>
  </si>
  <si>
    <t>Центр-инвест ПАО БО-001P-04</t>
  </si>
  <si>
    <t>ЦентрИБ1Р4</t>
  </si>
  <si>
    <t>RU000A0ZZ2U3</t>
  </si>
  <si>
    <t>ПАО ЧТПЗ 001P-01</t>
  </si>
  <si>
    <t>ЧТПЗ 1P1</t>
  </si>
  <si>
    <t>RU000A0JX439</t>
  </si>
  <si>
    <t>Элемент Лизинг ООО обл.БО-04</t>
  </si>
  <si>
    <t>ЭлемЛизБО4</t>
  </si>
  <si>
    <t>RU000A0JWC66</t>
  </si>
  <si>
    <t>Респ. Саха(Якутия) об. 35006</t>
  </si>
  <si>
    <t>Якут 35006</t>
  </si>
  <si>
    <t>RU000A0JUQH4</t>
  </si>
  <si>
    <t>Республика Саха (Якутия) об.07</t>
  </si>
  <si>
    <t>Якут-07 об</t>
  </si>
  <si>
    <t>RU000A0JVEH8</t>
  </si>
  <si>
    <t>Республика Саха (Якутия) об.08</t>
  </si>
  <si>
    <t>Якут-08 об</t>
  </si>
  <si>
    <t>RU000A0JWGT6</t>
  </si>
  <si>
    <t>ЯмалСтройИнвест ООО 01</t>
  </si>
  <si>
    <t>ЯмалСтИн 1</t>
  </si>
  <si>
    <t>RU000A0JWKL5</t>
  </si>
  <si>
    <t>BCS 07/21</t>
  </si>
  <si>
    <t>BCS SP Plc Series 20</t>
  </si>
  <si>
    <t>XS1833629253</t>
  </si>
  <si>
    <t>BCS 12/21</t>
  </si>
  <si>
    <t>BCS SP Plc Series 31</t>
  </si>
  <si>
    <t>XS1903464391</t>
  </si>
  <si>
    <t>BCS06/20</t>
  </si>
  <si>
    <t>BCS SP Plc 26/06/20</t>
  </si>
  <si>
    <t>XS1604405545</t>
  </si>
  <si>
    <t>Автодор1P2</t>
  </si>
  <si>
    <t>Автодор ГК БО-001P-02</t>
  </si>
  <si>
    <t>RU000A0ZYKM5</t>
  </si>
  <si>
    <t>Автодор1Р3</t>
  </si>
  <si>
    <t>Автодор ГК БО-001Р-03</t>
  </si>
  <si>
    <t>RU000A0ZZPY6</t>
  </si>
  <si>
    <t>ВТБ Б-1-3</t>
  </si>
  <si>
    <t>Банк ВТБ (ПАО) Б-1-3</t>
  </si>
  <si>
    <t>RU000A0ZYKG7</t>
  </si>
  <si>
    <t>ВТБ Б-1-35</t>
  </si>
  <si>
    <t>Банк ВТБ (ПАО) Б-1-35</t>
  </si>
  <si>
    <t>RU000A100Q19</t>
  </si>
  <si>
    <t>ВТБ Б-1-39</t>
  </si>
  <si>
    <t>Банк ВТБ (ПАО) Б-1-39</t>
  </si>
  <si>
    <t>RU000A100TW8</t>
  </si>
  <si>
    <t>ВЭБ ПБО1Р7</t>
  </si>
  <si>
    <t>ВЭБ.РФ ПБО-001Р-07</t>
  </si>
  <si>
    <t>RU000A0JXRP9</t>
  </si>
  <si>
    <t>ВЭБ1P-К193</t>
  </si>
  <si>
    <t>ВЭБ.РФ ПБО-001Р-К193</t>
  </si>
  <si>
    <t>RU000A100U62</t>
  </si>
  <si>
    <t>Волжск2014</t>
  </si>
  <si>
    <t>г.Волжский Волгогр.обл. 2014</t>
  </si>
  <si>
    <t>RU000A0JV3M2</t>
  </si>
  <si>
    <t>ВоронежОб7</t>
  </si>
  <si>
    <t>Воронежская обл.07обл.</t>
  </si>
  <si>
    <t>RU000A0JUWK6</t>
  </si>
  <si>
    <t>ГПБ БО-12</t>
  </si>
  <si>
    <t>ГПБ (АО) БО-12</t>
  </si>
  <si>
    <t>RU000A0JX0P9</t>
  </si>
  <si>
    <t>ГПБ002P-08</t>
  </si>
  <si>
    <t>ГПБ (АО) БО 002P-08</t>
  </si>
  <si>
    <t>RU000A1009G8</t>
  </si>
  <si>
    <t>ГСС БО-04</t>
  </si>
  <si>
    <t>Гражд.Самол.Сухого АО БО-04</t>
  </si>
  <si>
    <t>RU000A0JV433</t>
  </si>
  <si>
    <t>ДОМ.РФ21об</t>
  </si>
  <si>
    <t>ДОМ.РФ (АО) обл. сер.А21</t>
  </si>
  <si>
    <t>RU000A0JS488</t>
  </si>
  <si>
    <t>ЕАБР 2Р-01</t>
  </si>
  <si>
    <t>ЕАБР БО 002Р-01</t>
  </si>
  <si>
    <t>RU000A100US4</t>
  </si>
  <si>
    <t>КЕБ Б01P01</t>
  </si>
  <si>
    <t>КРЕДИТ ЕВРОПА БАНК(АО) БО1P-01</t>
  </si>
  <si>
    <t>RU000A0ZYDA5</t>
  </si>
  <si>
    <t>КОМИ 11 об</t>
  </si>
  <si>
    <t>Республика Коми 2014 11 обл.</t>
  </si>
  <si>
    <t>RU000A0JUN81</t>
  </si>
  <si>
    <t>КОМКОРПБ1</t>
  </si>
  <si>
    <t>ОАО КОМКОР П01-БО-01</t>
  </si>
  <si>
    <t>RU000A0JX3H0</t>
  </si>
  <si>
    <t>КрасЯрКр11</t>
  </si>
  <si>
    <t>Красноярский край  обл.11</t>
  </si>
  <si>
    <t>RU000A0JVWM0</t>
  </si>
  <si>
    <t>Лента 1 об</t>
  </si>
  <si>
    <t>Лента ООО 1 об.</t>
  </si>
  <si>
    <t>RU000A0JTR72</t>
  </si>
  <si>
    <t>Лента 3 об</t>
  </si>
  <si>
    <t>Лента ООО 3 об.</t>
  </si>
  <si>
    <t>RU000A0JTQB9</t>
  </si>
  <si>
    <t>ОмскАдм 2</t>
  </si>
  <si>
    <t>Администрация г. Омска 2016</t>
  </si>
  <si>
    <t>RU000A0JWWQ9</t>
  </si>
  <si>
    <t>ОмскОб2014</t>
  </si>
  <si>
    <t>Омская обл. 34002 обл.</t>
  </si>
  <si>
    <t>RU000A0JUX89</t>
  </si>
  <si>
    <t>ОткрФКББ04</t>
  </si>
  <si>
    <t>ПАО ОТКРЫТИЕ ФК Банк БО-04</t>
  </si>
  <si>
    <t>RU000A0JUFP0</t>
  </si>
  <si>
    <t>ОткрФКББ08</t>
  </si>
  <si>
    <t>ПАО ОТКРЫТИЕ ФК Банк БО-08</t>
  </si>
  <si>
    <t>RU000A0JUFQ8</t>
  </si>
  <si>
    <t>ОткрФКББ09</t>
  </si>
  <si>
    <t>ПАО ОТКРЫТИЕ ФК Банк БО-09</t>
  </si>
  <si>
    <t>RU000A0JVBN2</t>
  </si>
  <si>
    <t>ОткрФКББ10</t>
  </si>
  <si>
    <t>ПАО ОТКРЫТИЕ ФК Банк БО-10</t>
  </si>
  <si>
    <t>RU000A0JVFS2</t>
  </si>
  <si>
    <t>ОткрФКББ12</t>
  </si>
  <si>
    <t>ПАО ОТКРЫТИЕ ФК Банк БО-12</t>
  </si>
  <si>
    <t>RU000A0JVGJ9</t>
  </si>
  <si>
    <t>ОткрФКББ13</t>
  </si>
  <si>
    <t>ПАО ОТКРЫТИЕ ФК Банк БО-13</t>
  </si>
  <si>
    <t>RU000A0JVGK7</t>
  </si>
  <si>
    <t>ОткрФКБОП2</t>
  </si>
  <si>
    <t>ПАО ОТКРЫТИЕ ФК Банк БО-П02</t>
  </si>
  <si>
    <t>RU000A0JVC67</t>
  </si>
  <si>
    <t>ПионерБО2</t>
  </si>
  <si>
    <t>Группа Компаний Пионер БО-02.</t>
  </si>
  <si>
    <t>RU000A0JWK66</t>
  </si>
  <si>
    <t>РСХБ 01Т1</t>
  </si>
  <si>
    <t>Россельхозбанк (АО) обл. 01Т1</t>
  </si>
  <si>
    <t>RU000A0ZZ4T1</t>
  </si>
  <si>
    <t>РСХБ 08Т1</t>
  </si>
  <si>
    <t>Россельхозбанк (АО) обл.08Т1</t>
  </si>
  <si>
    <t>RU000A0JWV63</t>
  </si>
  <si>
    <t>РСХБ 09Т1</t>
  </si>
  <si>
    <t>Россельхозбанк (АО) обл. 09Т1</t>
  </si>
  <si>
    <t>RU000A0ZZ505</t>
  </si>
  <si>
    <t>Россельхозбанк (АО) обл.10</t>
  </si>
  <si>
    <t>Россельхозбанк (АО) обл.11</t>
  </si>
  <si>
    <t>Россельхозбанк (АО) обл.12</t>
  </si>
  <si>
    <t>Россельхозбанк (АО) обл.13</t>
  </si>
  <si>
    <t>Россельхозбанк (АО) обл.14</t>
  </si>
  <si>
    <t>Россельхозбанк (АО) обл.15</t>
  </si>
  <si>
    <t>РСХБ 8</t>
  </si>
  <si>
    <t>Россельхозбанк (АО) обл.08</t>
  </si>
  <si>
    <t>RU000A0JQK64</t>
  </si>
  <si>
    <t>РСХБ 9</t>
  </si>
  <si>
    <t>Россельхозбанк (АО) обл.09</t>
  </si>
  <si>
    <t>RU000A0JQK72</t>
  </si>
  <si>
    <t>Россельхозбанк (АО) БО-01P</t>
  </si>
  <si>
    <t>Россельхозбанк (АО) БО-02P</t>
  </si>
  <si>
    <t>Россельхозбанк (АО) БО-03P</t>
  </si>
  <si>
    <t>Россельхозбанк (АО) БО-04P</t>
  </si>
  <si>
    <t>СУЭК-Фин01</t>
  </si>
  <si>
    <t>СУЭК-Финанс ООО об. 01</t>
  </si>
  <si>
    <t>RU000A0JQXR7</t>
  </si>
  <si>
    <t>СУЭКФБ1P1R</t>
  </si>
  <si>
    <t>СУЭК-Финанс ООО БО 001P-01R</t>
  </si>
  <si>
    <t>RU000A0JWWW7</t>
  </si>
  <si>
    <t>СберИОС10</t>
  </si>
  <si>
    <t>Сбербанк ПАО БCО 001P-10R</t>
  </si>
  <si>
    <t>RU000A0ZZ5U6</t>
  </si>
  <si>
    <t>СберИОС103</t>
  </si>
  <si>
    <t>СберИОС 001Р-103R 153d KR&gt;7.15</t>
  </si>
  <si>
    <t>RU000A100GF0</t>
  </si>
  <si>
    <t>СберИОС111</t>
  </si>
  <si>
    <t>СберИОС 001Р-111R 1Y SX5E T-W</t>
  </si>
  <si>
    <t>RU000A100KU1</t>
  </si>
  <si>
    <t>СберИОС122</t>
  </si>
  <si>
    <t>СберИОС 001Р-122R 1Y USDRUB RA</t>
  </si>
  <si>
    <t>RU000A100N87</t>
  </si>
  <si>
    <t>СберИОС126</t>
  </si>
  <si>
    <t>СберИОС 001Р-126R 2Y ESAA 5%</t>
  </si>
  <si>
    <t>RU000A100PW6</t>
  </si>
  <si>
    <t>СберИОС128</t>
  </si>
  <si>
    <t>СберИОС 001Р-128R 1Y SX5E T-W</t>
  </si>
  <si>
    <t>RU000A100QV6</t>
  </si>
  <si>
    <t>СберИОС136</t>
  </si>
  <si>
    <t>СберИОС 001Р-136R 1Y EURUSD RA</t>
  </si>
  <si>
    <t>RU000A100S58</t>
  </si>
  <si>
    <t>СберИОС137</t>
  </si>
  <si>
    <t>СберИОС 001Р-137R 2Y KIDS 4.5%</t>
  </si>
  <si>
    <t>RU000A100T32</t>
  </si>
  <si>
    <t>СберИОС147</t>
  </si>
  <si>
    <t>СберИОС 001Р-147R 1Y КС КРД 5</t>
  </si>
  <si>
    <t>RU000A100UK1</t>
  </si>
  <si>
    <t>СберИОС22</t>
  </si>
  <si>
    <t>Сбербанк ПАО ИОС 001P-22R</t>
  </si>
  <si>
    <t>RU000A0ZZL54</t>
  </si>
  <si>
    <t>СберИОС28</t>
  </si>
  <si>
    <t>Сбербанк ПАО ИОС 001P-28R</t>
  </si>
  <si>
    <t>RU000A0ZZTW2</t>
  </si>
  <si>
    <t>СберИОС35</t>
  </si>
  <si>
    <t>Сбербанк ПАО ИОС 001P-35R</t>
  </si>
  <si>
    <t>RU000A0ZZRU0</t>
  </si>
  <si>
    <t>СберИОС43</t>
  </si>
  <si>
    <t>Сбербанк ПАО ИОС 001P-43R</t>
  </si>
  <si>
    <t>RU000A0ZZXN3</t>
  </si>
  <si>
    <t>СберИОС49</t>
  </si>
  <si>
    <t>Сбербанк ПАО ИОС 001P-49R</t>
  </si>
  <si>
    <t>RU000A1001M3</t>
  </si>
  <si>
    <t>СберИОС69</t>
  </si>
  <si>
    <t>Сбербанк ПАО ИОС 001P-69R</t>
  </si>
  <si>
    <t>RU000A1007D9</t>
  </si>
  <si>
    <t>СберИОС76</t>
  </si>
  <si>
    <t>Сбербанк ПАО ИОС 001P-76R</t>
  </si>
  <si>
    <t>RU000A100923</t>
  </si>
  <si>
    <t>СберИОС82</t>
  </si>
  <si>
    <t>Сбербанк ПАО ИОС 001P-82R</t>
  </si>
  <si>
    <t>RU000A100A17</t>
  </si>
  <si>
    <t>СберИОС84</t>
  </si>
  <si>
    <t>Сбербанк ПАО ИОС 001P-84R</t>
  </si>
  <si>
    <t>RU000A100CD4</t>
  </si>
  <si>
    <t>СберИОС88</t>
  </si>
  <si>
    <t>СберИОС 001Р-88R USDRUB RA 5.5</t>
  </si>
  <si>
    <t>RU000A100DA8</t>
  </si>
  <si>
    <t>СберИОС94</t>
  </si>
  <si>
    <t>СберИОС 001Р-94R 1Y KR&gt;={6.90}</t>
  </si>
  <si>
    <t>RU000A100GG8</t>
  </si>
  <si>
    <t>Связь-Банк АКБ ПАО БО-09</t>
  </si>
  <si>
    <t>Совком 02</t>
  </si>
  <si>
    <t>ИКБ Совкомбанк ПАО обл.02</t>
  </si>
  <si>
    <t>RU000A0JTZ49</t>
  </si>
  <si>
    <t>ТомскАдм 5</t>
  </si>
  <si>
    <t>Адм. г.Томск 2014</t>
  </si>
  <si>
    <t>RU000A0JV2H4</t>
  </si>
  <si>
    <t>ФСК ЕЭС(ПАО)-обл. сер.06</t>
  </si>
  <si>
    <t>ФСК ЕЭС(ПАО)-обл. сер.08</t>
  </si>
  <si>
    <t>ФСК ЕЭС-09</t>
  </si>
  <si>
    <t>ФСК ЕЭС(ПАО)-обл. сер.09</t>
  </si>
  <si>
    <t>RU000A0JR3M8</t>
  </si>
  <si>
    <t>ФСК ЕЭС(ПАО)-обл. сер.13</t>
  </si>
  <si>
    <t>ХКФинБ1P1</t>
  </si>
  <si>
    <t>ХК Финанс ООО БО 001P-01</t>
  </si>
  <si>
    <t>RU000A0JX3X7</t>
  </si>
  <si>
    <t>ХМАО 09</t>
  </si>
  <si>
    <t>ХМАО-Югры об. 34001</t>
  </si>
  <si>
    <t>RU000A0JUWB5</t>
  </si>
  <si>
    <t>Хакас2014</t>
  </si>
  <si>
    <t>Хакасия 2014 об.35004</t>
  </si>
  <si>
    <t>RU000A0JUXW9</t>
  </si>
  <si>
    <t>КОБР-23</t>
  </si>
  <si>
    <t>RU000A100KB1</t>
  </si>
  <si>
    <t>КОБР-24</t>
  </si>
  <si>
    <t>RU000A100PG9</t>
  </si>
  <si>
    <t>КОБР-25</t>
  </si>
  <si>
    <t>RU000A100SR0</t>
  </si>
  <si>
    <t>ОФЗ 24019</t>
  </si>
  <si>
    <t>ОФЗ-ПК 24019 16/10/19</t>
  </si>
  <si>
    <t>RU000A0JX0J2</t>
  </si>
  <si>
    <t>ОФЗ 26210</t>
  </si>
  <si>
    <t>ОФЗ-ПД 26210 11/12/19</t>
  </si>
  <si>
    <t>RU000A0JTG59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</si>
</sst>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6" x14ac:knownFonts="1">
    <font>
      <sz val="1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i/>
      <sz val="10"/>
      <color rgb="FF80808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006600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8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15" fillId="0" borderId="0" applyFont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15" fillId="0" borderId="0" applyFont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</cellStyleXfs>
  <cellXfs count="11">
    <xf numFmtId="0" fontId="0" fillId="0" borderId="0" xfId="0"/>
    <xf numFmtId="10" fontId="0" fillId="0" borderId="0" xfId="0" applyNumberFormat="1"/>
    <xf numFmtId="0" fontId="13" fillId="0" borderId="0" xfId="0" applyFont="1"/>
    <xf numFmtId="0" fontId="14" fillId="9" borderId="2" xfId="0" applyFont="1" applyFill="1" applyBorder="1" applyAlignment="1">
      <alignment horizontal="center" wrapText="1"/>
    </xf>
    <xf numFmtId="10" fontId="14" fillId="9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10" fontId="0" fillId="0" borderId="2" xfId="0" applyNumberFormat="1" applyBorder="1"/>
    <xf numFmtId="164" fontId="0" fillId="0" borderId="0" xfId="0" applyNumberFormat="1"/>
    <xf numFmtId="14" fontId="0" fillId="0" borderId="0" xfId="0" applyNumberFormat="1"/>
    <xf numFmtId="2" fontId="0" fillId="0" borderId="0" xfId="0" applyNumberFormat="1"/>
    <xf numFmtId="10" fontId="0" fillId="0" borderId="2" xfId="0" applyNumberFormat="1" applyFill="1" applyBorder="1"/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te" xfId="5"/>
    <cellStyle name="Status" xfId="8"/>
    <cellStyle name="Text" xfId="4"/>
    <cellStyle name="Warning" xfId="12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8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9" sqref="M9"/>
    </sheetView>
  </sheetViews>
  <sheetFormatPr defaultColWidth="11.5703125" defaultRowHeight="12.75" x14ac:dyDescent="0.2"/>
  <cols>
    <col min="1" max="1" width="31.140625" customWidth="1"/>
    <col min="2" max="2" width="13" customWidth="1"/>
    <col min="3" max="3" width="16.28515625" customWidth="1"/>
    <col min="4" max="4" width="9.28515625" customWidth="1"/>
    <col min="5" max="5" width="8.140625" customWidth="1"/>
    <col min="6" max="6" width="10" customWidth="1"/>
    <col min="7" max="7" width="13" customWidth="1"/>
    <col min="9" max="9" width="13" customWidth="1"/>
    <col min="12" max="12" width="11.5703125" style="1"/>
    <col min="13" max="13" width="16.140625" customWidth="1"/>
    <col min="17" max="17" width="12.42578125" customWidth="1"/>
  </cols>
  <sheetData>
    <row r="1" spans="1:64" ht="12.75" customHeight="1" x14ac:dyDescent="0.2">
      <c r="A1" t="s">
        <v>0</v>
      </c>
      <c r="L1"/>
    </row>
    <row r="2" spans="1:64" ht="12.75" customHeight="1" x14ac:dyDescent="0.25">
      <c r="A2" s="2" t="s">
        <v>1</v>
      </c>
      <c r="L2"/>
    </row>
    <row r="4" spans="1:64" ht="25.35" customHeight="1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4" t="s">
        <v>13</v>
      </c>
      <c r="M4" s="3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x14ac:dyDescent="0.2">
      <c r="A5" t="s">
        <v>721</v>
      </c>
      <c r="B5" t="s">
        <v>720</v>
      </c>
      <c r="C5" t="s">
        <v>722</v>
      </c>
      <c r="D5">
        <v>350000</v>
      </c>
      <c r="E5">
        <v>16416.439999999999</v>
      </c>
      <c r="F5" s="9">
        <v>28076.71</v>
      </c>
      <c r="G5" s="7">
        <v>43825</v>
      </c>
      <c r="H5" s="8">
        <v>44008</v>
      </c>
      <c r="I5">
        <v>259</v>
      </c>
      <c r="J5">
        <v>183</v>
      </c>
      <c r="K5">
        <v>97.99</v>
      </c>
      <c r="L5" s="10">
        <f>F5/J5*365/D5</f>
        <v>0.15999998672911786</v>
      </c>
      <c r="M5" s="10">
        <f>P5/Q5</f>
        <v>0.19209729566310366</v>
      </c>
      <c r="N5">
        <f>L5*100/365*I5</f>
        <v>11.353423715846994</v>
      </c>
      <c r="O5">
        <f>N5-K5+100</f>
        <v>13.363423715847006</v>
      </c>
      <c r="P5">
        <f>O5/I5*365</f>
        <v>18.832624155537285</v>
      </c>
      <c r="Q5">
        <f>E5/D5+K5</f>
        <v>98.036904114285704</v>
      </c>
    </row>
    <row r="6" spans="1:64" x14ac:dyDescent="0.2">
      <c r="A6" t="s">
        <v>715</v>
      </c>
      <c r="B6" t="s">
        <v>714</v>
      </c>
      <c r="C6" t="s">
        <v>716</v>
      </c>
      <c r="D6">
        <v>100000</v>
      </c>
      <c r="E6">
        <v>0</v>
      </c>
      <c r="F6" s="9">
        <v>8500</v>
      </c>
      <c r="G6" s="7">
        <v>43831</v>
      </c>
      <c r="H6" s="8">
        <v>44378</v>
      </c>
      <c r="I6">
        <v>629</v>
      </c>
      <c r="J6">
        <v>184</v>
      </c>
      <c r="K6">
        <v>98.1</v>
      </c>
      <c r="L6" s="10">
        <f>F6/J6*365/D6</f>
        <v>0.16861413043478263</v>
      </c>
      <c r="M6" s="10">
        <f>P6/Q6</f>
        <v>0.18311882531772727</v>
      </c>
      <c r="N6">
        <f>L6*100/365*I6</f>
        <v>29.057065217391308</v>
      </c>
      <c r="O6">
        <f>N6-K6+100</f>
        <v>30.957065217391317</v>
      </c>
      <c r="P6">
        <f>O6/I6*365</f>
        <v>17.963956763669046</v>
      </c>
      <c r="Q6">
        <f>E6/D6+K6</f>
        <v>98.1</v>
      </c>
    </row>
    <row r="7" spans="1:64" x14ac:dyDescent="0.2">
      <c r="A7" t="s">
        <v>598</v>
      </c>
      <c r="B7" t="s">
        <v>599</v>
      </c>
      <c r="C7" t="s">
        <v>600</v>
      </c>
      <c r="D7">
        <v>1000</v>
      </c>
      <c r="E7">
        <v>39.450000000000003</v>
      </c>
      <c r="F7" s="9">
        <v>44.88</v>
      </c>
      <c r="G7" s="8">
        <v>43760</v>
      </c>
      <c r="H7" s="8">
        <v>44124</v>
      </c>
      <c r="I7">
        <v>375</v>
      </c>
      <c r="J7">
        <v>91</v>
      </c>
      <c r="K7">
        <v>100.86</v>
      </c>
      <c r="L7" s="6">
        <f>F7/J7*365/D7</f>
        <v>0.18001318681318682</v>
      </c>
      <c r="M7" s="6">
        <f>P7/Q7</f>
        <v>0.17011244377102178</v>
      </c>
      <c r="N7">
        <f>L7*100/365*I7</f>
        <v>18.494505494505496</v>
      </c>
      <c r="O7">
        <f>N7-K7+100</f>
        <v>17.634505494505504</v>
      </c>
      <c r="P7">
        <f>O7/I7*365</f>
        <v>17.164252014652025</v>
      </c>
      <c r="Q7">
        <f>E7/D7+K7</f>
        <v>100.89945</v>
      </c>
    </row>
    <row r="8" spans="1:64" x14ac:dyDescent="0.2">
      <c r="A8" t="s">
        <v>467</v>
      </c>
      <c r="B8" t="s">
        <v>468</v>
      </c>
      <c r="C8" t="s">
        <v>469</v>
      </c>
      <c r="D8">
        <v>900</v>
      </c>
      <c r="E8">
        <v>31.07</v>
      </c>
      <c r="F8" s="9">
        <v>33.659999999999997</v>
      </c>
      <c r="G8" s="7">
        <v>43756</v>
      </c>
      <c r="H8" s="8">
        <v>44484</v>
      </c>
      <c r="I8">
        <v>735</v>
      </c>
      <c r="J8">
        <v>91</v>
      </c>
      <c r="K8">
        <v>97.82</v>
      </c>
      <c r="L8" s="6">
        <f>F8/J8*365/D8</f>
        <v>0.15001098901098897</v>
      </c>
      <c r="M8" s="6">
        <f>P8/Q8</f>
        <v>0.16436321561702938</v>
      </c>
      <c r="N8">
        <f>L8*100/365*I8</f>
        <v>30.207692307692302</v>
      </c>
      <c r="O8">
        <f>N8-K8+100</f>
        <v>32.387692307692305</v>
      </c>
      <c r="P8">
        <f>O8/I8*365</f>
        <v>16.083683935112504</v>
      </c>
      <c r="Q8">
        <f>E8/D8+K8</f>
        <v>97.854522222222215</v>
      </c>
    </row>
    <row r="9" spans="1:64" x14ac:dyDescent="0.2">
      <c r="A9" t="s">
        <v>547</v>
      </c>
      <c r="B9" t="s">
        <v>548</v>
      </c>
      <c r="C9" t="s">
        <v>549</v>
      </c>
      <c r="D9">
        <v>1000</v>
      </c>
      <c r="E9">
        <v>17.7</v>
      </c>
      <c r="F9" s="9">
        <v>42.38</v>
      </c>
      <c r="G9" s="7">
        <v>43802</v>
      </c>
      <c r="H9" s="8">
        <v>44166</v>
      </c>
      <c r="I9">
        <v>417</v>
      </c>
      <c r="J9">
        <v>91</v>
      </c>
      <c r="K9">
        <v>100.56</v>
      </c>
      <c r="L9" s="6">
        <f>F9/J9*365/D9</f>
        <v>0.1699857142857143</v>
      </c>
      <c r="M9" s="6">
        <f>P9/Q9</f>
        <v>0.16413582297928853</v>
      </c>
      <c r="N9">
        <f>L9*100/365*I9</f>
        <v>19.420285714285715</v>
      </c>
      <c r="O9">
        <f>N9-K9+100</f>
        <v>18.860285714285709</v>
      </c>
      <c r="P9">
        <f>O9/I9*365</f>
        <v>16.50840356286399</v>
      </c>
      <c r="Q9">
        <f>E9/D9+K9</f>
        <v>100.57770000000001</v>
      </c>
    </row>
    <row r="10" spans="1:64" x14ac:dyDescent="0.2">
      <c r="A10" t="s">
        <v>374</v>
      </c>
      <c r="B10" t="s">
        <v>375</v>
      </c>
      <c r="C10" t="s">
        <v>376</v>
      </c>
      <c r="D10">
        <v>1000</v>
      </c>
      <c r="E10">
        <v>37.26</v>
      </c>
      <c r="F10" s="9">
        <v>42.38</v>
      </c>
      <c r="G10" s="7">
        <v>43760</v>
      </c>
      <c r="H10" s="8">
        <v>43851</v>
      </c>
      <c r="I10">
        <v>102</v>
      </c>
      <c r="J10">
        <v>91</v>
      </c>
      <c r="K10">
        <v>100.5</v>
      </c>
      <c r="L10" s="6">
        <f>F10/J10*365/D10</f>
        <v>0.1699857142857143</v>
      </c>
      <c r="M10" s="6">
        <f>P10/Q10</f>
        <v>0.15128078627065131</v>
      </c>
      <c r="N10">
        <f>L10*100/365*I10</f>
        <v>4.7502857142857149</v>
      </c>
      <c r="O10">
        <f>N10-K10+100</f>
        <v>4.2502857142857096</v>
      </c>
      <c r="P10">
        <f>O10/I10*365</f>
        <v>15.209355742296902</v>
      </c>
      <c r="Q10">
        <f>E10/D10+K10</f>
        <v>100.53726</v>
      </c>
    </row>
    <row r="11" spans="1:64" x14ac:dyDescent="0.2">
      <c r="A11" t="s">
        <v>377</v>
      </c>
      <c r="B11" t="s">
        <v>378</v>
      </c>
      <c r="C11" t="s">
        <v>379</v>
      </c>
      <c r="D11">
        <v>1000</v>
      </c>
      <c r="E11">
        <v>19.89</v>
      </c>
      <c r="F11" s="9">
        <v>41.14</v>
      </c>
      <c r="G11" s="7">
        <v>43796</v>
      </c>
      <c r="H11" s="8">
        <v>43887</v>
      </c>
      <c r="I11">
        <v>138</v>
      </c>
      <c r="J11">
        <v>91</v>
      </c>
      <c r="K11">
        <v>100.62</v>
      </c>
      <c r="L11" s="6">
        <f>F11/J11*365/D11</f>
        <v>0.16501208791208791</v>
      </c>
      <c r="M11" s="6">
        <f>P11/Q11</f>
        <v>0.1476686204520396</v>
      </c>
      <c r="N11">
        <f>L11*100/365*I11</f>
        <v>6.2388131868131866</v>
      </c>
      <c r="O11">
        <f>N11-K11+100</f>
        <v>5.6188131868131848</v>
      </c>
      <c r="P11">
        <f>O11/I11*365</f>
        <v>14.861353718745017</v>
      </c>
      <c r="Q11">
        <f>E11/D11+K11</f>
        <v>100.63989000000001</v>
      </c>
    </row>
    <row r="12" spans="1:64" x14ac:dyDescent="0.2">
      <c r="A12" t="s">
        <v>556</v>
      </c>
      <c r="B12" t="s">
        <v>557</v>
      </c>
      <c r="C12" t="s">
        <v>558</v>
      </c>
      <c r="D12">
        <v>1000</v>
      </c>
      <c r="E12">
        <v>3.7</v>
      </c>
      <c r="F12" s="9">
        <v>37.4</v>
      </c>
      <c r="G12" s="7">
        <v>43831</v>
      </c>
      <c r="H12" s="8">
        <v>44377</v>
      </c>
      <c r="I12">
        <v>628</v>
      </c>
      <c r="J12">
        <v>91</v>
      </c>
      <c r="K12">
        <v>100.39</v>
      </c>
      <c r="L12" s="6">
        <f>F12/J12*365/D12</f>
        <v>0.150010989010989</v>
      </c>
      <c r="M12" s="6">
        <f>P12/Q12</f>
        <v>0.14716488112876214</v>
      </c>
      <c r="N12">
        <f>L12*100/365*I12</f>
        <v>25.810109890109889</v>
      </c>
      <c r="O12">
        <f>N12-K12+100</f>
        <v>25.420109890109885</v>
      </c>
      <c r="P12">
        <f>O12/I12*365</f>
        <v>14.774426926576606</v>
      </c>
      <c r="Q12">
        <f>E12/D12+K12</f>
        <v>100.3937</v>
      </c>
    </row>
    <row r="13" spans="1:64" x14ac:dyDescent="0.2">
      <c r="A13" t="s">
        <v>380</v>
      </c>
      <c r="B13" t="s">
        <v>381</v>
      </c>
      <c r="C13" t="s">
        <v>382</v>
      </c>
      <c r="D13">
        <v>1000</v>
      </c>
      <c r="E13">
        <v>35.26</v>
      </c>
      <c r="F13" s="9">
        <v>41.14</v>
      </c>
      <c r="G13" s="7">
        <v>43762</v>
      </c>
      <c r="H13" s="8">
        <v>43944</v>
      </c>
      <c r="I13">
        <v>195</v>
      </c>
      <c r="J13">
        <v>91</v>
      </c>
      <c r="K13">
        <v>100.91</v>
      </c>
      <c r="L13" s="6">
        <f>F13/J13*365/D13</f>
        <v>0.16501208791208791</v>
      </c>
      <c r="M13" s="6">
        <f>P13/Q13</f>
        <v>0.14659306893533636</v>
      </c>
      <c r="N13">
        <f>L13*100/365*I13</f>
        <v>8.8157142857142841</v>
      </c>
      <c r="O13">
        <f>N13-K13+100</f>
        <v>7.9057142857142821</v>
      </c>
      <c r="P13">
        <f>O13/I13*365</f>
        <v>14.797875457875451</v>
      </c>
      <c r="Q13">
        <f>E13/D13+K13</f>
        <v>100.94525999999999</v>
      </c>
    </row>
    <row r="14" spans="1:64" x14ac:dyDescent="0.2">
      <c r="A14" t="s">
        <v>636</v>
      </c>
      <c r="B14" t="s">
        <v>637</v>
      </c>
      <c r="C14" t="s">
        <v>638</v>
      </c>
      <c r="D14">
        <v>1000</v>
      </c>
      <c r="E14">
        <v>7.92</v>
      </c>
      <c r="F14" s="9">
        <v>42.38</v>
      </c>
      <c r="G14" s="8">
        <v>43823</v>
      </c>
      <c r="H14" s="8">
        <v>44278</v>
      </c>
      <c r="I14">
        <v>529</v>
      </c>
      <c r="J14">
        <v>91</v>
      </c>
      <c r="K14">
        <v>102.89</v>
      </c>
      <c r="L14" s="6">
        <f>F14/J14*365/D14</f>
        <v>0.1699857142857143</v>
      </c>
      <c r="M14" s="6">
        <f>P14/Q14</f>
        <v>0.14581952735246148</v>
      </c>
      <c r="N14">
        <f>L14*100/365*I14</f>
        <v>24.636285714285716</v>
      </c>
      <c r="O14">
        <f>N14-K14+100</f>
        <v>21.746285714285719</v>
      </c>
      <c r="P14">
        <f>O14/I14*365</f>
        <v>15.004526059951393</v>
      </c>
      <c r="Q14">
        <f>E14/D14+K14</f>
        <v>102.89792</v>
      </c>
    </row>
    <row r="15" spans="1:64" x14ac:dyDescent="0.2">
      <c r="A15" t="s">
        <v>401</v>
      </c>
      <c r="B15" t="s">
        <v>402</v>
      </c>
      <c r="C15" t="s">
        <v>403</v>
      </c>
      <c r="D15">
        <v>1000</v>
      </c>
      <c r="E15">
        <v>13.42</v>
      </c>
      <c r="F15" s="9">
        <v>34.9</v>
      </c>
      <c r="G15" s="7">
        <v>43805</v>
      </c>
      <c r="H15" s="8">
        <v>44169</v>
      </c>
      <c r="I15">
        <v>420</v>
      </c>
      <c r="J15">
        <v>91</v>
      </c>
      <c r="K15">
        <v>99.6</v>
      </c>
      <c r="L15" s="6">
        <f>F15/J15*365/D15</f>
        <v>0.13998351648351648</v>
      </c>
      <c r="M15" s="6">
        <f>P15/Q15</f>
        <v>0.1440164457356318</v>
      </c>
      <c r="N15">
        <f>L15*100/365*I15</f>
        <v>16.107692307692307</v>
      </c>
      <c r="O15">
        <f>N15-K15+100</f>
        <v>16.507692307692309</v>
      </c>
      <c r="P15">
        <f>O15/I15*365</f>
        <v>14.345970695970697</v>
      </c>
      <c r="Q15">
        <f>E15/D15+K15</f>
        <v>99.613419999999991</v>
      </c>
    </row>
    <row r="16" spans="1:64" x14ac:dyDescent="0.2">
      <c r="A16" t="s">
        <v>383</v>
      </c>
      <c r="B16" t="s">
        <v>384</v>
      </c>
      <c r="C16" t="s">
        <v>385</v>
      </c>
      <c r="D16">
        <v>1000</v>
      </c>
      <c r="E16">
        <v>1.32</v>
      </c>
      <c r="F16" s="9">
        <v>39.89</v>
      </c>
      <c r="G16" s="7">
        <v>43837</v>
      </c>
      <c r="H16" s="8">
        <v>44383</v>
      </c>
      <c r="I16">
        <v>634</v>
      </c>
      <c r="J16">
        <v>91</v>
      </c>
      <c r="K16">
        <v>102.5</v>
      </c>
      <c r="L16" s="6">
        <f>F16/J16*365/D16</f>
        <v>0.15999835164835163</v>
      </c>
      <c r="M16" s="6">
        <f>P16/Q16</f>
        <v>0.14205242153843126</v>
      </c>
      <c r="N16">
        <f>L16*100/365*I16</f>
        <v>27.791494505494502</v>
      </c>
      <c r="O16">
        <f>N16-K16+100</f>
        <v>25.291494505494498</v>
      </c>
      <c r="P16">
        <f>O16/I16*365</f>
        <v>14.560560716885634</v>
      </c>
      <c r="Q16">
        <f>E16/D16+K16</f>
        <v>102.50132000000001</v>
      </c>
    </row>
    <row r="17" spans="1:17" x14ac:dyDescent="0.2">
      <c r="A17" t="s">
        <v>61</v>
      </c>
      <c r="B17" t="s">
        <v>62</v>
      </c>
      <c r="C17" t="s">
        <v>63</v>
      </c>
      <c r="D17">
        <v>1000</v>
      </c>
      <c r="E17">
        <v>38.58</v>
      </c>
      <c r="F17" s="9">
        <v>79.78</v>
      </c>
      <c r="G17" s="8">
        <v>43843</v>
      </c>
      <c r="H17" s="8">
        <v>44389</v>
      </c>
      <c r="I17">
        <v>640</v>
      </c>
      <c r="J17">
        <v>182</v>
      </c>
      <c r="K17">
        <v>102.61</v>
      </c>
      <c r="L17" s="6">
        <f>F17/J17*365/D17</f>
        <v>0.15999835164835163</v>
      </c>
      <c r="M17" s="6">
        <f>P17/Q17</f>
        <v>0.14136892629040915</v>
      </c>
      <c r="N17">
        <f>L17*100/365*I17</f>
        <v>28.054505494505491</v>
      </c>
      <c r="O17">
        <f>N17-K17+100</f>
        <v>25.444505494505492</v>
      </c>
      <c r="P17">
        <f>O17/I17*365</f>
        <v>14.511319539835165</v>
      </c>
      <c r="Q17">
        <f>E17/D17+K17</f>
        <v>102.64858</v>
      </c>
    </row>
    <row r="18" spans="1:17" x14ac:dyDescent="0.2">
      <c r="A18" t="s">
        <v>58</v>
      </c>
      <c r="B18" t="s">
        <v>59</v>
      </c>
      <c r="C18" t="s">
        <v>60</v>
      </c>
      <c r="D18">
        <v>922.5</v>
      </c>
      <c r="E18">
        <v>0.35</v>
      </c>
      <c r="F18" s="9">
        <v>32.200000000000003</v>
      </c>
      <c r="G18" s="7">
        <v>43839</v>
      </c>
      <c r="H18" s="8">
        <v>44385</v>
      </c>
      <c r="I18">
        <v>636</v>
      </c>
      <c r="J18">
        <v>91</v>
      </c>
      <c r="K18">
        <v>100.53</v>
      </c>
      <c r="L18" s="6">
        <f>F18/J18*365/D18</f>
        <v>0.14000416927246195</v>
      </c>
      <c r="M18" s="6">
        <f>P18/Q18</f>
        <v>0.13623991416133688</v>
      </c>
      <c r="N18">
        <f>L18*100/365*I18</f>
        <v>24.395247029393371</v>
      </c>
      <c r="O18">
        <f>N18-K18+100</f>
        <v>23.865247029393373</v>
      </c>
      <c r="P18">
        <f>O18/I18*365</f>
        <v>13.696250260579529</v>
      </c>
      <c r="Q18">
        <f>E18/D18+K18</f>
        <v>100.53037940379404</v>
      </c>
    </row>
    <row r="19" spans="1:17" x14ac:dyDescent="0.2">
      <c r="A19" t="s">
        <v>535</v>
      </c>
      <c r="B19" t="s">
        <v>536</v>
      </c>
      <c r="C19" t="s">
        <v>537</v>
      </c>
      <c r="D19">
        <v>1000</v>
      </c>
      <c r="E19">
        <v>21.08</v>
      </c>
      <c r="F19" s="9">
        <v>33.659999999999997</v>
      </c>
      <c r="G19" s="7">
        <v>43783</v>
      </c>
      <c r="H19" s="8">
        <v>44329</v>
      </c>
      <c r="I19">
        <v>580</v>
      </c>
      <c r="J19">
        <v>91</v>
      </c>
      <c r="K19">
        <v>100</v>
      </c>
      <c r="L19" s="6">
        <f>F19/J19*365/D19</f>
        <v>0.13500989010989009</v>
      </c>
      <c r="M19" s="6">
        <f>P19/Q19</f>
        <v>0.13498143602317644</v>
      </c>
      <c r="N19">
        <f>L19*100/365*I19</f>
        <v>21.453626373626374</v>
      </c>
      <c r="O19">
        <f>N19-K19+100</f>
        <v>21.453626373626378</v>
      </c>
      <c r="P19">
        <f>O19/I19*365</f>
        <v>13.500989010989013</v>
      </c>
      <c r="Q19">
        <f>E19/D19+K19</f>
        <v>100.02108</v>
      </c>
    </row>
    <row r="20" spans="1:17" x14ac:dyDescent="0.2">
      <c r="A20" t="s">
        <v>615</v>
      </c>
      <c r="B20" t="s">
        <v>616</v>
      </c>
      <c r="C20" t="s">
        <v>617</v>
      </c>
      <c r="D20">
        <v>1000</v>
      </c>
      <c r="E20">
        <v>16.95</v>
      </c>
      <c r="F20" s="9">
        <v>34.28</v>
      </c>
      <c r="G20" s="8">
        <v>43795</v>
      </c>
      <c r="H20" s="8">
        <v>44341</v>
      </c>
      <c r="I20">
        <v>592</v>
      </c>
      <c r="J20">
        <v>91</v>
      </c>
      <c r="K20">
        <v>100.47</v>
      </c>
      <c r="L20" s="6">
        <f>F20/J20*365/D20</f>
        <v>0.13749670329670333</v>
      </c>
      <c r="M20" s="6">
        <f>P20/Q20</f>
        <v>0.13394664604971018</v>
      </c>
      <c r="N20">
        <f>L20*100/365*I20</f>
        <v>22.300835164835167</v>
      </c>
      <c r="O20">
        <f>N20-K20+100</f>
        <v>21.830835164835165</v>
      </c>
      <c r="P20">
        <f>O20/I20*365</f>
        <v>13.459889924264925</v>
      </c>
      <c r="Q20">
        <f>E20/D20+K20</f>
        <v>100.48694999999999</v>
      </c>
    </row>
    <row r="21" spans="1:17" x14ac:dyDescent="0.2">
      <c r="A21" t="s">
        <v>675</v>
      </c>
      <c r="B21" t="s">
        <v>676</v>
      </c>
      <c r="C21" t="s">
        <v>677</v>
      </c>
      <c r="D21">
        <v>1000</v>
      </c>
      <c r="E21">
        <v>32.6</v>
      </c>
      <c r="F21" s="9">
        <v>34.9</v>
      </c>
      <c r="G21" s="8">
        <v>43755</v>
      </c>
      <c r="H21" s="8">
        <v>44301</v>
      </c>
      <c r="I21">
        <v>552</v>
      </c>
      <c r="J21">
        <v>91</v>
      </c>
      <c r="K21">
        <v>100.9</v>
      </c>
      <c r="L21" s="6">
        <f>F21/J21*365/D21</f>
        <v>0.13998351648351648</v>
      </c>
      <c r="M21" s="6">
        <f>P21/Q21</f>
        <v>0.13279399275060264</v>
      </c>
      <c r="N21">
        <f>L21*100/365*I21</f>
        <v>21.170109890109892</v>
      </c>
      <c r="O21">
        <f>N21-K21+100</f>
        <v>20.270109890109893</v>
      </c>
      <c r="P21">
        <f>O21/I21*365</f>
        <v>13.403242952699475</v>
      </c>
      <c r="Q21">
        <f>E21/D21+K21</f>
        <v>100.93260000000001</v>
      </c>
    </row>
    <row r="22" spans="1:17" x14ac:dyDescent="0.2">
      <c r="A22" t="s">
        <v>362</v>
      </c>
      <c r="B22" t="s">
        <v>363</v>
      </c>
      <c r="C22" t="s">
        <v>364</v>
      </c>
      <c r="D22">
        <v>1000</v>
      </c>
      <c r="E22">
        <v>1.53</v>
      </c>
      <c r="F22" s="9">
        <v>69.81</v>
      </c>
      <c r="G22" s="7">
        <v>43927</v>
      </c>
      <c r="H22" s="8">
        <v>44473</v>
      </c>
      <c r="I22">
        <v>724</v>
      </c>
      <c r="J22">
        <v>182</v>
      </c>
      <c r="K22">
        <v>101.19</v>
      </c>
      <c r="L22" s="6">
        <f>F22/J22*365/D22</f>
        <v>0.14000357142857142</v>
      </c>
      <c r="M22" s="6">
        <f>P22/Q22</f>
        <v>0.13242636220275181</v>
      </c>
      <c r="N22">
        <f>L22*100/365*I22</f>
        <v>27.770571428571426</v>
      </c>
      <c r="O22">
        <f>N22-K22+100</f>
        <v>26.580571428571432</v>
      </c>
      <c r="P22">
        <f>O22/I22*365</f>
        <v>13.400426203630625</v>
      </c>
      <c r="Q22">
        <f>E22/D22+K22</f>
        <v>101.19153</v>
      </c>
    </row>
    <row r="23" spans="1:17" x14ac:dyDescent="0.2">
      <c r="A23" t="s">
        <v>544</v>
      </c>
      <c r="B23" t="s">
        <v>545</v>
      </c>
      <c r="C23" t="s">
        <v>546</v>
      </c>
      <c r="D23">
        <v>1000</v>
      </c>
      <c r="E23">
        <v>11.89</v>
      </c>
      <c r="F23" s="9">
        <v>38.64</v>
      </c>
      <c r="G23" s="7">
        <v>43812</v>
      </c>
      <c r="H23" s="8">
        <v>43994</v>
      </c>
      <c r="I23">
        <v>245</v>
      </c>
      <c r="J23">
        <v>91</v>
      </c>
      <c r="K23">
        <v>101.49</v>
      </c>
      <c r="L23" s="6">
        <f>F23/J23*365/D23</f>
        <v>0.15498461538461539</v>
      </c>
      <c r="M23" s="6">
        <f>P23/Q23</f>
        <v>0.13082185583041067</v>
      </c>
      <c r="N23">
        <f>L23*100/365*I23</f>
        <v>10.403076923076922</v>
      </c>
      <c r="O23">
        <f>N23-K23+100</f>
        <v>8.9130769230769289</v>
      </c>
      <c r="P23">
        <f>O23/I23*365</f>
        <v>13.2786656200942</v>
      </c>
      <c r="Q23">
        <f>E23/D23+K23</f>
        <v>101.50188999999999</v>
      </c>
    </row>
    <row r="24" spans="1:17" x14ac:dyDescent="0.2">
      <c r="A24" t="s">
        <v>532</v>
      </c>
      <c r="B24" t="s">
        <v>533</v>
      </c>
      <c r="C24" t="s">
        <v>534</v>
      </c>
      <c r="D24">
        <v>1000</v>
      </c>
      <c r="E24">
        <v>23.01</v>
      </c>
      <c r="F24" s="9">
        <v>34.9</v>
      </c>
      <c r="G24" s="7">
        <v>43780</v>
      </c>
      <c r="H24" s="8">
        <v>43962</v>
      </c>
      <c r="I24">
        <v>213</v>
      </c>
      <c r="J24">
        <v>91</v>
      </c>
      <c r="K24">
        <v>100.53</v>
      </c>
      <c r="L24" s="6">
        <f>F24/J24*365/D24</f>
        <v>0.13998351648351648</v>
      </c>
      <c r="M24" s="6">
        <f>P24/Q24</f>
        <v>0.13018144047513186</v>
      </c>
      <c r="N24">
        <f>L24*100/365*I24</f>
        <v>8.1689010989010988</v>
      </c>
      <c r="O24">
        <f>N24-K24+100</f>
        <v>7.6389010989011012</v>
      </c>
      <c r="P24">
        <f>O24/I24*365</f>
        <v>13.090135685910338</v>
      </c>
      <c r="Q24">
        <f>E24/D24+K24</f>
        <v>100.55301</v>
      </c>
    </row>
    <row r="25" spans="1:17" x14ac:dyDescent="0.2">
      <c r="A25" t="s">
        <v>98</v>
      </c>
      <c r="B25" t="s">
        <v>99</v>
      </c>
      <c r="C25" t="s">
        <v>100</v>
      </c>
      <c r="D25">
        <v>1000</v>
      </c>
      <c r="E25">
        <v>34.049999999999997</v>
      </c>
      <c r="F25" s="9">
        <v>54.85</v>
      </c>
      <c r="G25" s="7">
        <v>43818</v>
      </c>
      <c r="H25" s="8">
        <v>44182</v>
      </c>
      <c r="I25">
        <v>433</v>
      </c>
      <c r="J25">
        <v>182</v>
      </c>
      <c r="K25">
        <v>98.1</v>
      </c>
      <c r="L25" s="10">
        <f>F25/J25*365/D25</f>
        <v>0.11000137362637362</v>
      </c>
      <c r="M25" s="10">
        <f>P25/Q25</f>
        <v>0.12841367487444863</v>
      </c>
      <c r="N25">
        <f>L25*100/365*I25</f>
        <v>13.049478021978022</v>
      </c>
      <c r="O25">
        <f>N25-K25+100</f>
        <v>14.949478021978024</v>
      </c>
      <c r="P25">
        <f>O25/I25*365</f>
        <v>12.601753990812885</v>
      </c>
      <c r="Q25">
        <f>E25/D25+K25</f>
        <v>98.134049999999988</v>
      </c>
    </row>
    <row r="26" spans="1:17" x14ac:dyDescent="0.2">
      <c r="A26" t="s">
        <v>70</v>
      </c>
      <c r="B26" t="s">
        <v>71</v>
      </c>
      <c r="C26" t="s">
        <v>72</v>
      </c>
      <c r="D26">
        <v>769.24</v>
      </c>
      <c r="E26">
        <v>6.95</v>
      </c>
      <c r="F26" s="9">
        <v>8.69</v>
      </c>
      <c r="G26" s="7">
        <v>43755</v>
      </c>
      <c r="H26" s="8">
        <v>44325</v>
      </c>
      <c r="I26">
        <v>576</v>
      </c>
      <c r="J26">
        <v>30</v>
      </c>
      <c r="K26">
        <v>101.34</v>
      </c>
      <c r="L26" s="6">
        <f>F26/J26*365/D26</f>
        <v>0.13744518399112543</v>
      </c>
      <c r="M26" s="6">
        <f>P26/Q26</f>
        <v>0.12723738779025384</v>
      </c>
      <c r="N26">
        <f>L26*100/365*I26</f>
        <v>21.689979720243354</v>
      </c>
      <c r="O26">
        <f>N26-K26+100</f>
        <v>20.349979720243354</v>
      </c>
      <c r="P26">
        <f>O26/I26*365</f>
        <v>12.895386454668097</v>
      </c>
      <c r="Q26">
        <f>E26/D26+K26</f>
        <v>101.34903489158131</v>
      </c>
    </row>
    <row r="27" spans="1:17" x14ac:dyDescent="0.2">
      <c r="A27" t="s">
        <v>302</v>
      </c>
      <c r="B27" t="s">
        <v>303</v>
      </c>
      <c r="C27" t="s">
        <v>304</v>
      </c>
      <c r="D27">
        <v>1000</v>
      </c>
      <c r="E27">
        <v>32.049999999999997</v>
      </c>
      <c r="F27" s="9">
        <v>37.4</v>
      </c>
      <c r="G27" s="7">
        <v>43762</v>
      </c>
      <c r="H27" s="8">
        <v>44126</v>
      </c>
      <c r="I27">
        <v>377</v>
      </c>
      <c r="J27">
        <v>91</v>
      </c>
      <c r="K27">
        <v>102.1</v>
      </c>
      <c r="L27" s="6">
        <f>F27/J27*365/D27</f>
        <v>0.150010989010989</v>
      </c>
      <c r="M27" s="6">
        <f>P27/Q27</f>
        <v>0.12697231087034053</v>
      </c>
      <c r="N27">
        <f>L27*100/365*I27</f>
        <v>15.494285714285713</v>
      </c>
      <c r="O27">
        <f>N27-K27+100</f>
        <v>13.394285714285715</v>
      </c>
      <c r="P27">
        <f>O27/I27*365</f>
        <v>12.967942402425161</v>
      </c>
      <c r="Q27">
        <f>E27/D27+K27</f>
        <v>102.13204999999999</v>
      </c>
    </row>
    <row r="28" spans="1:17" x14ac:dyDescent="0.2">
      <c r="A28" t="s">
        <v>64</v>
      </c>
      <c r="B28" t="s">
        <v>65</v>
      </c>
      <c r="C28" t="s">
        <v>66</v>
      </c>
      <c r="D28">
        <v>1000</v>
      </c>
      <c r="E28">
        <v>23.15</v>
      </c>
      <c r="F28" s="9">
        <v>32.409999999999997</v>
      </c>
      <c r="G28" s="7">
        <v>43775</v>
      </c>
      <c r="H28" s="8">
        <v>44412</v>
      </c>
      <c r="I28">
        <v>663</v>
      </c>
      <c r="J28">
        <v>91</v>
      </c>
      <c r="K28">
        <v>100.58</v>
      </c>
      <c r="L28" s="6">
        <f>F28/J28*365/D28</f>
        <v>0.12999615384615382</v>
      </c>
      <c r="M28" s="6">
        <f>P28/Q28</f>
        <v>0.12604286446898841</v>
      </c>
      <c r="N28">
        <f>L28*100/365*I28</f>
        <v>23.612999999999992</v>
      </c>
      <c r="O28">
        <f>N28-K28+100</f>
        <v>23.032999999999987</v>
      </c>
      <c r="P28">
        <f>O28/I28*365</f>
        <v>12.680309200603311</v>
      </c>
      <c r="Q28">
        <f>E28/D28+K28</f>
        <v>100.60315</v>
      </c>
    </row>
    <row r="29" spans="1:17" x14ac:dyDescent="0.2">
      <c r="A29" t="s">
        <v>19</v>
      </c>
      <c r="B29" t="s">
        <v>20</v>
      </c>
      <c r="C29" t="s">
        <v>21</v>
      </c>
      <c r="D29">
        <v>350</v>
      </c>
      <c r="E29">
        <v>14.62</v>
      </c>
      <c r="F29" s="9">
        <v>19.399999999999999</v>
      </c>
      <c r="G29" s="7">
        <v>43797</v>
      </c>
      <c r="H29" s="8">
        <v>44343</v>
      </c>
      <c r="I29">
        <v>594</v>
      </c>
      <c r="J29">
        <v>182</v>
      </c>
      <c r="K29">
        <v>98</v>
      </c>
      <c r="L29" s="6">
        <f>F29/J29*365/D29</f>
        <v>0.11116169544740973</v>
      </c>
      <c r="M29" s="6">
        <f>P29/Q29</f>
        <v>0.12591700041539206</v>
      </c>
      <c r="N29">
        <f>L29*100/365*I29</f>
        <v>18.090423861852432</v>
      </c>
      <c r="O29">
        <f>N29-K29+100</f>
        <v>20.090423861852429</v>
      </c>
      <c r="P29">
        <f>O29/I29*365</f>
        <v>12.3451257736972</v>
      </c>
      <c r="Q29">
        <f>E29/D29+K29</f>
        <v>98.041771428571423</v>
      </c>
    </row>
    <row r="30" spans="1:17" x14ac:dyDescent="0.2">
      <c r="A30" t="s">
        <v>22</v>
      </c>
      <c r="B30" t="s">
        <v>23</v>
      </c>
      <c r="C30" t="s">
        <v>24</v>
      </c>
      <c r="D30">
        <v>350</v>
      </c>
      <c r="E30">
        <v>14.62</v>
      </c>
      <c r="F30" s="9">
        <v>19.399999999999999</v>
      </c>
      <c r="G30" s="7">
        <v>43797</v>
      </c>
      <c r="H30" s="8">
        <v>44343</v>
      </c>
      <c r="I30">
        <v>594</v>
      </c>
      <c r="J30">
        <v>182</v>
      </c>
      <c r="K30">
        <v>98</v>
      </c>
      <c r="L30" s="6">
        <f>F30/J30*365/D30</f>
        <v>0.11116169544740973</v>
      </c>
      <c r="M30" s="6">
        <f>P30/Q30</f>
        <v>0.12591700041539206</v>
      </c>
      <c r="N30">
        <f>L30*100/365*I30</f>
        <v>18.090423861852432</v>
      </c>
      <c r="O30">
        <f>N30-K30+100</f>
        <v>20.090423861852429</v>
      </c>
      <c r="P30">
        <f>O30/I30*365</f>
        <v>12.3451257736972</v>
      </c>
      <c r="Q30">
        <f>E30/D30+K30</f>
        <v>98.041771428571423</v>
      </c>
    </row>
    <row r="31" spans="1:17" x14ac:dyDescent="0.2">
      <c r="A31" t="s">
        <v>25</v>
      </c>
      <c r="B31" t="s">
        <v>26</v>
      </c>
      <c r="C31" t="s">
        <v>27</v>
      </c>
      <c r="D31">
        <v>350</v>
      </c>
      <c r="E31">
        <v>14.13</v>
      </c>
      <c r="F31" s="9">
        <v>19.399999999999999</v>
      </c>
      <c r="G31" s="7">
        <v>43802</v>
      </c>
      <c r="H31" s="8">
        <v>44348</v>
      </c>
      <c r="I31">
        <v>599</v>
      </c>
      <c r="J31">
        <v>182</v>
      </c>
      <c r="K31">
        <v>98</v>
      </c>
      <c r="L31" s="6">
        <f>F31/J31*365/D31</f>
        <v>0.11116169544740973</v>
      </c>
      <c r="M31" s="6">
        <f>P31/Q31</f>
        <v>0.12581416405020351</v>
      </c>
      <c r="N31">
        <f>L31*100/365*I31</f>
        <v>18.242700156985872</v>
      </c>
      <c r="O31">
        <f>N31-K31+100</f>
        <v>20.242700156985876</v>
      </c>
      <c r="P31">
        <f>O31/I31*365</f>
        <v>12.334867374457172</v>
      </c>
      <c r="Q31">
        <f>E31/D31+K31</f>
        <v>98.040371428571433</v>
      </c>
    </row>
    <row r="32" spans="1:17" x14ac:dyDescent="0.2">
      <c r="A32" t="s">
        <v>101</v>
      </c>
      <c r="B32" t="s">
        <v>102</v>
      </c>
      <c r="C32" t="s">
        <v>103</v>
      </c>
      <c r="D32">
        <v>1000</v>
      </c>
      <c r="E32">
        <v>32.25</v>
      </c>
      <c r="F32" s="9">
        <v>54.85</v>
      </c>
      <c r="G32" s="7">
        <v>43824</v>
      </c>
      <c r="H32" s="8">
        <v>44552</v>
      </c>
      <c r="I32">
        <v>803</v>
      </c>
      <c r="J32">
        <v>182</v>
      </c>
      <c r="K32">
        <v>97.49</v>
      </c>
      <c r="L32" s="10">
        <f>F32/J32*365/D32</f>
        <v>0.11000137362637362</v>
      </c>
      <c r="M32" s="10">
        <f>P32/Q32</f>
        <v>0.12449514293965179</v>
      </c>
      <c r="N32">
        <f>L32*100/365*I32</f>
        <v>24.200302197802195</v>
      </c>
      <c r="O32">
        <f>N32-K32+100</f>
        <v>26.710302197802207</v>
      </c>
      <c r="P32">
        <f>O32/I32*365</f>
        <v>12.141046453546457</v>
      </c>
      <c r="Q32">
        <f>E32/D32+K32</f>
        <v>97.52225</v>
      </c>
    </row>
    <row r="33" spans="1:17" x14ac:dyDescent="0.2">
      <c r="A33" t="s">
        <v>305</v>
      </c>
      <c r="B33" t="s">
        <v>306</v>
      </c>
      <c r="C33" t="s">
        <v>307</v>
      </c>
      <c r="D33">
        <v>1000</v>
      </c>
      <c r="E33">
        <v>5.34</v>
      </c>
      <c r="F33" s="9">
        <v>32.409999999999997</v>
      </c>
      <c r="G33" s="7">
        <v>43825</v>
      </c>
      <c r="H33" s="8">
        <v>44280</v>
      </c>
      <c r="I33">
        <v>531</v>
      </c>
      <c r="J33">
        <v>91</v>
      </c>
      <c r="K33">
        <v>100.69</v>
      </c>
      <c r="L33" s="6">
        <f>F33/J33*365/D33</f>
        <v>0.12999615384615382</v>
      </c>
      <c r="M33" s="6">
        <f>P33/Q33</f>
        <v>0.12438829442658068</v>
      </c>
      <c r="N33">
        <f>L33*100/365*I33</f>
        <v>18.911769230769224</v>
      </c>
      <c r="O33">
        <f>N33-K33+100</f>
        <v>18.221769230769226</v>
      </c>
      <c r="P33">
        <f>O33/I33*365</f>
        <v>12.525321599304647</v>
      </c>
      <c r="Q33">
        <f>E33/D33+K33</f>
        <v>100.69534</v>
      </c>
    </row>
    <row r="34" spans="1:17" x14ac:dyDescent="0.2">
      <c r="A34" t="s">
        <v>293</v>
      </c>
      <c r="B34" t="s">
        <v>294</v>
      </c>
      <c r="C34" t="s">
        <v>295</v>
      </c>
      <c r="D34">
        <v>50000</v>
      </c>
      <c r="E34">
        <v>460.27</v>
      </c>
      <c r="F34" s="9">
        <v>575.34</v>
      </c>
      <c r="G34" s="7">
        <v>43755</v>
      </c>
      <c r="H34" s="8">
        <v>44385</v>
      </c>
      <c r="I34">
        <v>636</v>
      </c>
      <c r="J34">
        <v>30</v>
      </c>
      <c r="K34">
        <v>102.28</v>
      </c>
      <c r="L34" s="6">
        <f>F34/J34*365/D34</f>
        <v>0.1399994</v>
      </c>
      <c r="M34" s="6">
        <f>P34/Q34</f>
        <v>0.12407418147723982</v>
      </c>
      <c r="N34">
        <f>L34*100/365*I34</f>
        <v>24.394415999999996</v>
      </c>
      <c r="O34">
        <f>N34-K34+100</f>
        <v>22.114415999999991</v>
      </c>
      <c r="P34">
        <f>O34/I34*365</f>
        <v>12.69144943396226</v>
      </c>
      <c r="Q34">
        <f>E34/D34+K34</f>
        <v>102.2892054</v>
      </c>
    </row>
    <row r="35" spans="1:17" x14ac:dyDescent="0.2">
      <c r="A35" t="s">
        <v>46</v>
      </c>
      <c r="B35" t="s">
        <v>47</v>
      </c>
      <c r="C35" t="s">
        <v>48</v>
      </c>
      <c r="D35">
        <v>1000</v>
      </c>
      <c r="E35">
        <v>14.58</v>
      </c>
      <c r="F35" s="9">
        <v>69.81</v>
      </c>
      <c r="G35" s="7">
        <v>43893</v>
      </c>
      <c r="H35" s="8">
        <v>44260</v>
      </c>
      <c r="I35">
        <v>511</v>
      </c>
      <c r="J35">
        <v>182</v>
      </c>
      <c r="K35">
        <v>101.99</v>
      </c>
      <c r="L35" s="6">
        <f>F35/J35*365/D35</f>
        <v>0.14000357142857142</v>
      </c>
      <c r="M35" s="6">
        <f>P35/Q35</f>
        <v>0.1233172919434458</v>
      </c>
      <c r="N35">
        <f>L35*100/365*I35</f>
        <v>19.600499999999997</v>
      </c>
      <c r="O35">
        <f>N35-K35+100</f>
        <v>17.610500000000002</v>
      </c>
      <c r="P35">
        <f>O35/I35*365</f>
        <v>12.578928571428571</v>
      </c>
      <c r="Q35">
        <f>E35/D35+K35</f>
        <v>102.00457999999999</v>
      </c>
    </row>
    <row r="36" spans="1:17" x14ac:dyDescent="0.2">
      <c r="A36" t="s">
        <v>76</v>
      </c>
      <c r="B36" t="s">
        <v>77</v>
      </c>
      <c r="C36" t="s">
        <v>78</v>
      </c>
      <c r="D36">
        <v>1000</v>
      </c>
      <c r="E36">
        <v>10.96</v>
      </c>
      <c r="F36" s="9">
        <v>31.16</v>
      </c>
      <c r="G36" s="7">
        <v>43808</v>
      </c>
      <c r="H36" s="8">
        <v>44536</v>
      </c>
      <c r="I36">
        <v>787</v>
      </c>
      <c r="J36">
        <v>91</v>
      </c>
      <c r="K36">
        <v>100.3</v>
      </c>
      <c r="L36" s="6">
        <f>F36/J36*365/D36</f>
        <v>0.12498241758241758</v>
      </c>
      <c r="M36" s="6">
        <f>P36/Q36</f>
        <v>0.12320793060800632</v>
      </c>
      <c r="N36">
        <f>L36*100/365*I36</f>
        <v>26.948263736263737</v>
      </c>
      <c r="O36">
        <f>N36-K36+100</f>
        <v>26.648263736263743</v>
      </c>
      <c r="P36">
        <f>O36/I36*365</f>
        <v>12.359105798902497</v>
      </c>
      <c r="Q36">
        <f>E36/D36+K36</f>
        <v>100.31095999999999</v>
      </c>
    </row>
    <row r="37" spans="1:17" x14ac:dyDescent="0.2">
      <c r="A37" t="s">
        <v>43</v>
      </c>
      <c r="B37" t="s">
        <v>44</v>
      </c>
      <c r="C37" t="s">
        <v>45</v>
      </c>
      <c r="D37">
        <v>1000</v>
      </c>
      <c r="E37">
        <v>39.82</v>
      </c>
      <c r="F37" s="9">
        <v>63.58</v>
      </c>
      <c r="G37" s="8">
        <v>43817</v>
      </c>
      <c r="H37" s="8">
        <v>44181</v>
      </c>
      <c r="I37">
        <v>432</v>
      </c>
      <c r="J37">
        <v>182</v>
      </c>
      <c r="K37">
        <v>100.5</v>
      </c>
      <c r="L37" s="6">
        <f>F37/J37*365/D37</f>
        <v>0.12750934065934066</v>
      </c>
      <c r="M37" s="6">
        <f>P37/Q37</f>
        <v>0.12262286089462228</v>
      </c>
      <c r="N37">
        <f>L37*100/365*I37</f>
        <v>15.091516483516484</v>
      </c>
      <c r="O37">
        <f>N37-K37+100</f>
        <v>14.591516483516486</v>
      </c>
      <c r="P37">
        <f>O37/I37*365</f>
        <v>12.328480362230364</v>
      </c>
      <c r="Q37">
        <f>E37/D37+K37</f>
        <v>100.53982000000001</v>
      </c>
    </row>
    <row r="38" spans="1:17" x14ac:dyDescent="0.2">
      <c r="A38" t="s">
        <v>308</v>
      </c>
      <c r="B38" t="s">
        <v>309</v>
      </c>
      <c r="C38" t="s">
        <v>310</v>
      </c>
      <c r="D38">
        <v>1000</v>
      </c>
      <c r="E38">
        <v>28</v>
      </c>
      <c r="F38" s="9">
        <v>34.9</v>
      </c>
      <c r="G38" s="7">
        <v>43767</v>
      </c>
      <c r="H38" s="8">
        <v>44495</v>
      </c>
      <c r="I38">
        <v>746</v>
      </c>
      <c r="J38">
        <v>91</v>
      </c>
      <c r="K38">
        <v>102.99</v>
      </c>
      <c r="L38" s="6">
        <f>F38/J38*365/D38</f>
        <v>0.13998351648351648</v>
      </c>
      <c r="M38" s="6">
        <f>P38/Q38</f>
        <v>0.12168180309766442</v>
      </c>
      <c r="N38">
        <f>L38*100/365*I38</f>
        <v>28.610329670329669</v>
      </c>
      <c r="O38">
        <f>N38-K38+100</f>
        <v>25.620329670329681</v>
      </c>
      <c r="P38">
        <f>O38/I38*365</f>
        <v>12.535415991515194</v>
      </c>
      <c r="Q38">
        <f>E38/D38+K38</f>
        <v>103.018</v>
      </c>
    </row>
    <row r="39" spans="1:17" x14ac:dyDescent="0.2">
      <c r="A39" t="s">
        <v>73</v>
      </c>
      <c r="B39" t="s">
        <v>74</v>
      </c>
      <c r="C39" t="s">
        <v>75</v>
      </c>
      <c r="D39">
        <v>722</v>
      </c>
      <c r="E39">
        <v>4.7</v>
      </c>
      <c r="F39" s="9">
        <v>7.42</v>
      </c>
      <c r="G39" s="7">
        <v>43760</v>
      </c>
      <c r="H39" s="8">
        <v>44510</v>
      </c>
      <c r="I39">
        <v>761</v>
      </c>
      <c r="J39">
        <v>30</v>
      </c>
      <c r="K39">
        <v>100.56</v>
      </c>
      <c r="L39" s="6">
        <f>F39/J39*365/D39</f>
        <v>0.12503693444136657</v>
      </c>
      <c r="M39" s="6">
        <f>P39/Q39</f>
        <v>0.12166176917033479</v>
      </c>
      <c r="N39">
        <f>L39*100/365*I39</f>
        <v>26.069344413665743</v>
      </c>
      <c r="O39">
        <f>N39-K39+100</f>
        <v>25.509344413665744</v>
      </c>
      <c r="P39">
        <f>O39/I39*365</f>
        <v>12.235099488814713</v>
      </c>
      <c r="Q39">
        <f>E39/D39+K39</f>
        <v>100.56650969529086</v>
      </c>
    </row>
    <row r="40" spans="1:17" x14ac:dyDescent="0.2">
      <c r="A40" t="s">
        <v>260</v>
      </c>
      <c r="B40" t="s">
        <v>261</v>
      </c>
      <c r="C40" t="s">
        <v>262</v>
      </c>
      <c r="D40">
        <v>1000</v>
      </c>
      <c r="E40">
        <v>9.93</v>
      </c>
      <c r="F40" s="9">
        <v>31.16</v>
      </c>
      <c r="G40" s="7">
        <v>43811</v>
      </c>
      <c r="H40" s="8">
        <v>44539</v>
      </c>
      <c r="I40">
        <v>790</v>
      </c>
      <c r="J40">
        <v>91</v>
      </c>
      <c r="K40">
        <v>101</v>
      </c>
      <c r="L40" s="6">
        <f>F40/J40*365/D40</f>
        <v>0.12498241758241758</v>
      </c>
      <c r="M40" s="6">
        <f>P40/Q40</f>
        <v>0.11915874450943646</v>
      </c>
      <c r="N40">
        <f>L40*100/365*I40</f>
        <v>27.05098901098901</v>
      </c>
      <c r="O40">
        <f>N40-K40+100</f>
        <v>26.050989010989014</v>
      </c>
      <c r="P40">
        <f>O40/I40*365</f>
        <v>12.036216441786062</v>
      </c>
      <c r="Q40">
        <f>E40/D40+K40</f>
        <v>101.00993</v>
      </c>
    </row>
    <row r="41" spans="1:17" x14ac:dyDescent="0.2">
      <c r="A41" t="s">
        <v>503</v>
      </c>
      <c r="B41" t="s">
        <v>504</v>
      </c>
      <c r="C41" t="s">
        <v>505</v>
      </c>
      <c r="D41">
        <v>1000</v>
      </c>
      <c r="E41">
        <v>34.049999999999997</v>
      </c>
      <c r="F41" s="9">
        <v>54.85</v>
      </c>
      <c r="G41" s="7">
        <v>43818</v>
      </c>
      <c r="H41" s="8">
        <v>44182</v>
      </c>
      <c r="I41">
        <v>433</v>
      </c>
      <c r="J41">
        <v>182</v>
      </c>
      <c r="K41">
        <v>99.23</v>
      </c>
      <c r="L41" s="6">
        <f>F41/J41*365/D41</f>
        <v>0.11000137362637362</v>
      </c>
      <c r="M41" s="6">
        <f>P41/Q41</f>
        <v>0.11735581587803932</v>
      </c>
      <c r="N41">
        <f>L41*100/365*I41</f>
        <v>13.049478021978022</v>
      </c>
      <c r="O41">
        <f>N41-K41+100</f>
        <v>13.819478021978014</v>
      </c>
      <c r="P41">
        <f>O41/I41*365</f>
        <v>11.649213575108488</v>
      </c>
      <c r="Q41">
        <f>E41/D41+K41</f>
        <v>99.264049999999997</v>
      </c>
    </row>
    <row r="42" spans="1:17" x14ac:dyDescent="0.2">
      <c r="A42" t="s">
        <v>52</v>
      </c>
      <c r="B42" t="s">
        <v>53</v>
      </c>
      <c r="C42" t="s">
        <v>54</v>
      </c>
      <c r="D42">
        <v>1000</v>
      </c>
      <c r="E42">
        <v>25.32</v>
      </c>
      <c r="F42" s="9">
        <v>29.92</v>
      </c>
      <c r="G42" s="7">
        <v>43763</v>
      </c>
      <c r="H42" s="8">
        <v>44309</v>
      </c>
      <c r="I42">
        <v>560</v>
      </c>
      <c r="J42">
        <v>91</v>
      </c>
      <c r="K42">
        <v>100.5</v>
      </c>
      <c r="L42" s="6">
        <f>F42/J42*365/D42</f>
        <v>0.12000879120879122</v>
      </c>
      <c r="M42" s="6">
        <f>P42/Q42</f>
        <v>0.11613975726450078</v>
      </c>
      <c r="N42">
        <f>L42*100/365*I42</f>
        <v>18.412307692307696</v>
      </c>
      <c r="O42">
        <f>N42-K42+100</f>
        <v>17.912307692307692</v>
      </c>
      <c r="P42">
        <f>O42/I42*365</f>
        <v>11.674986263736265</v>
      </c>
      <c r="Q42">
        <f>E42/D42+K42</f>
        <v>100.52531999999999</v>
      </c>
    </row>
    <row r="43" spans="1:17" x14ac:dyDescent="0.2">
      <c r="A43" t="s">
        <v>67</v>
      </c>
      <c r="B43" t="s">
        <v>68</v>
      </c>
      <c r="C43" t="s">
        <v>69</v>
      </c>
      <c r="D43">
        <v>1000</v>
      </c>
      <c r="E43">
        <v>9.99</v>
      </c>
      <c r="F43" s="9">
        <v>11.1</v>
      </c>
      <c r="G43" s="7">
        <v>43752</v>
      </c>
      <c r="H43" s="8">
        <v>44412</v>
      </c>
      <c r="I43">
        <v>663</v>
      </c>
      <c r="J43">
        <v>30</v>
      </c>
      <c r="K43">
        <v>103.24</v>
      </c>
      <c r="L43" s="6">
        <f>F43/J43*365/D43</f>
        <v>0.13505</v>
      </c>
      <c r="M43" s="6">
        <f>P43/Q43</f>
        <v>0.11352339688129932</v>
      </c>
      <c r="N43">
        <f>L43*100/365*I43</f>
        <v>24.531000000000002</v>
      </c>
      <c r="O43">
        <f>N43-K43+100</f>
        <v>21.291000000000011</v>
      </c>
      <c r="P43">
        <f>O43/I43*365</f>
        <v>11.721289592760186</v>
      </c>
      <c r="Q43">
        <f>E43/D43+K43</f>
        <v>103.24999</v>
      </c>
    </row>
    <row r="44" spans="1:17" x14ac:dyDescent="0.2">
      <c r="A44" t="s">
        <v>55</v>
      </c>
      <c r="B44" t="s">
        <v>56</v>
      </c>
      <c r="C44" t="s">
        <v>57</v>
      </c>
      <c r="D44">
        <v>1000</v>
      </c>
      <c r="E44">
        <v>9.99</v>
      </c>
      <c r="F44" s="9">
        <v>11.1</v>
      </c>
      <c r="G44" s="7">
        <v>43752</v>
      </c>
      <c r="H44" s="8">
        <v>43992</v>
      </c>
      <c r="I44">
        <v>243</v>
      </c>
      <c r="J44">
        <v>30</v>
      </c>
      <c r="K44">
        <v>101.48</v>
      </c>
      <c r="L44" s="6">
        <f>F44/J44*365/D44</f>
        <v>0.13505</v>
      </c>
      <c r="M44" s="6">
        <f>P44/Q44</f>
        <v>0.11116322636853429</v>
      </c>
      <c r="N44">
        <f>L44*100/365*I44</f>
        <v>8.9910000000000014</v>
      </c>
      <c r="O44">
        <f>N44-K44+100</f>
        <v>7.5109999999999957</v>
      </c>
      <c r="P44">
        <f>O44/I44*365</f>
        <v>11.281954732510282</v>
      </c>
      <c r="Q44">
        <f>E44/D44+K44</f>
        <v>101.48999000000001</v>
      </c>
    </row>
    <row r="45" spans="1:17" x14ac:dyDescent="0.2">
      <c r="A45" t="s">
        <v>500</v>
      </c>
      <c r="B45" t="s">
        <v>501</v>
      </c>
      <c r="C45" t="s">
        <v>502</v>
      </c>
      <c r="D45">
        <v>1000</v>
      </c>
      <c r="E45">
        <v>10.16</v>
      </c>
      <c r="F45" s="9">
        <v>66.069999999999993</v>
      </c>
      <c r="G45" s="7">
        <v>43903</v>
      </c>
      <c r="H45" s="8">
        <v>44085</v>
      </c>
      <c r="I45">
        <v>336</v>
      </c>
      <c r="J45">
        <v>182</v>
      </c>
      <c r="K45">
        <v>101.79</v>
      </c>
      <c r="L45" s="6">
        <f>F45/J45*365/D45</f>
        <v>0.13250302197802197</v>
      </c>
      <c r="M45" s="6">
        <f>P45/Q45</f>
        <v>0.11105884460479372</v>
      </c>
      <c r="N45">
        <f>L45*100/365*I45</f>
        <v>12.197538461538462</v>
      </c>
      <c r="O45">
        <f>N45-K45+100</f>
        <v>10.407538461538451</v>
      </c>
      <c r="P45">
        <f>O45/I45*365</f>
        <v>11.305808150183138</v>
      </c>
      <c r="Q45">
        <f>E45/D45+K45</f>
        <v>101.80016000000001</v>
      </c>
    </row>
    <row r="46" spans="1:17" x14ac:dyDescent="0.2">
      <c r="A46" t="s">
        <v>107</v>
      </c>
      <c r="B46" t="s">
        <v>108</v>
      </c>
      <c r="C46" t="s">
        <v>109</v>
      </c>
      <c r="D46">
        <v>1000</v>
      </c>
      <c r="E46">
        <v>31.95</v>
      </c>
      <c r="F46" s="9">
        <v>54.85</v>
      </c>
      <c r="G46" s="7">
        <v>43825</v>
      </c>
      <c r="H46" s="8">
        <v>44371</v>
      </c>
      <c r="I46">
        <v>622</v>
      </c>
      <c r="J46">
        <v>182</v>
      </c>
      <c r="K46">
        <v>100.78</v>
      </c>
      <c r="L46" s="10">
        <f>F46/J46*365/D46</f>
        <v>0.11000137362637362</v>
      </c>
      <c r="M46" s="10">
        <f>P46/Q46</f>
        <v>0.10457510563813835</v>
      </c>
      <c r="N46">
        <f>L46*100/365*I46</f>
        <v>18.745439560439561</v>
      </c>
      <c r="O46">
        <f>N46-K46+100</f>
        <v>17.965439560439563</v>
      </c>
      <c r="P46">
        <f>O46/I46*365</f>
        <v>10.542420320836721</v>
      </c>
      <c r="Q46">
        <f>E46/D46+K46</f>
        <v>100.81195</v>
      </c>
    </row>
    <row r="47" spans="1:17" x14ac:dyDescent="0.2">
      <c r="A47" t="s">
        <v>347</v>
      </c>
      <c r="B47" t="s">
        <v>348</v>
      </c>
      <c r="C47" t="s">
        <v>349</v>
      </c>
      <c r="D47">
        <v>1000</v>
      </c>
      <c r="E47">
        <v>34.81</v>
      </c>
      <c r="F47" s="9">
        <v>52.36</v>
      </c>
      <c r="G47" s="7">
        <v>43810</v>
      </c>
      <c r="H47" s="8">
        <v>44174</v>
      </c>
      <c r="I47">
        <v>425</v>
      </c>
      <c r="J47">
        <v>182</v>
      </c>
      <c r="K47">
        <v>100.26</v>
      </c>
      <c r="L47" s="6">
        <f>F47/J47*365/D47</f>
        <v>0.10500769230769232</v>
      </c>
      <c r="M47" s="6">
        <f>P47/Q47</f>
        <v>0.10247265150731293</v>
      </c>
      <c r="N47">
        <f>L47*100/365*I47</f>
        <v>12.226923076923077</v>
      </c>
      <c r="O47">
        <f>N47-K47+100</f>
        <v>11.966923076923067</v>
      </c>
      <c r="P47">
        <f>O47/I47*365</f>
        <v>10.277475113122163</v>
      </c>
      <c r="Q47">
        <f>E47/D47+K47</f>
        <v>100.29481</v>
      </c>
    </row>
    <row r="48" spans="1:17" x14ac:dyDescent="0.2">
      <c r="A48" t="s">
        <v>766</v>
      </c>
      <c r="B48" t="s">
        <v>765</v>
      </c>
      <c r="C48" t="s">
        <v>767</v>
      </c>
      <c r="D48">
        <v>1000</v>
      </c>
      <c r="E48">
        <v>49.42</v>
      </c>
      <c r="F48" s="9">
        <v>51.11</v>
      </c>
      <c r="G48" s="7">
        <v>43755</v>
      </c>
      <c r="H48" s="8">
        <v>43755</v>
      </c>
      <c r="I48">
        <v>6</v>
      </c>
      <c r="J48">
        <v>182</v>
      </c>
      <c r="K48">
        <v>100</v>
      </c>
      <c r="L48" s="6">
        <f>F48/J48*365/D48</f>
        <v>0.10250082417582418</v>
      </c>
      <c r="M48" s="6">
        <f>P48/Q48</f>
        <v>0.10245019329030133</v>
      </c>
      <c r="N48">
        <f>L48*100/365*I48</f>
        <v>0.16849450549450548</v>
      </c>
      <c r="O48">
        <f>N48-K48+100</f>
        <v>0.16849450549450751</v>
      </c>
      <c r="P48">
        <f>O48/I48*365</f>
        <v>10.25008241758254</v>
      </c>
      <c r="Q48">
        <f>E48/D48+K48</f>
        <v>100.04942</v>
      </c>
    </row>
    <row r="49" spans="1:17" x14ac:dyDescent="0.2">
      <c r="A49" t="s">
        <v>443</v>
      </c>
      <c r="B49" t="s">
        <v>444</v>
      </c>
      <c r="C49" t="s">
        <v>445</v>
      </c>
      <c r="D49">
        <v>1000</v>
      </c>
      <c r="E49">
        <v>36.619999999999997</v>
      </c>
      <c r="F49" s="9">
        <v>49.36</v>
      </c>
      <c r="G49" s="7">
        <v>43796</v>
      </c>
      <c r="H49" s="8">
        <v>44524</v>
      </c>
      <c r="I49">
        <v>775</v>
      </c>
      <c r="J49">
        <v>182</v>
      </c>
      <c r="K49">
        <v>99.5</v>
      </c>
      <c r="L49" s="6">
        <f>F49/J49*365/D49</f>
        <v>9.899120879120879E-2</v>
      </c>
      <c r="M49" s="6">
        <f>P49/Q49</f>
        <v>0.10181785105912397</v>
      </c>
      <c r="N49">
        <f>L49*100/365*I49</f>
        <v>21.018681318681317</v>
      </c>
      <c r="O49">
        <f>N49-K49+100</f>
        <v>21.518681318681317</v>
      </c>
      <c r="P49">
        <f>O49/I49*365</f>
        <v>10.13460475008862</v>
      </c>
      <c r="Q49">
        <f>E49/D49+K49</f>
        <v>99.536619999999999</v>
      </c>
    </row>
    <row r="50" spans="1:17" x14ac:dyDescent="0.2">
      <c r="A50" t="s">
        <v>571</v>
      </c>
      <c r="B50" t="s">
        <v>572</v>
      </c>
      <c r="C50" t="s">
        <v>573</v>
      </c>
      <c r="D50">
        <v>410.02</v>
      </c>
      <c r="E50">
        <v>4.38</v>
      </c>
      <c r="F50" s="9">
        <v>10.220000000000001</v>
      </c>
      <c r="G50" s="7">
        <v>43801</v>
      </c>
      <c r="H50" s="8">
        <v>44529</v>
      </c>
      <c r="I50">
        <v>780</v>
      </c>
      <c r="J50">
        <v>91</v>
      </c>
      <c r="K50">
        <v>100</v>
      </c>
      <c r="L50" s="6">
        <f>F50/J50*365/D50</f>
        <v>9.9976361378244227E-2</v>
      </c>
      <c r="M50" s="6">
        <f>P50/Q50</f>
        <v>9.9965682638427714E-2</v>
      </c>
      <c r="N50">
        <f>L50*100/365*I50</f>
        <v>21.364811472611095</v>
      </c>
      <c r="O50">
        <f>N50-K50+100</f>
        <v>21.364811472611095</v>
      </c>
      <c r="P50">
        <f>O50/I50*365</f>
        <v>9.9976361378244221</v>
      </c>
      <c r="Q50">
        <f>E50/D50+K50</f>
        <v>100.0106824057363</v>
      </c>
    </row>
    <row r="51" spans="1:17" x14ac:dyDescent="0.2">
      <c r="A51" t="s">
        <v>497</v>
      </c>
      <c r="B51" t="s">
        <v>498</v>
      </c>
      <c r="C51" t="s">
        <v>499</v>
      </c>
      <c r="D51">
        <v>1000</v>
      </c>
      <c r="E51">
        <v>44.49</v>
      </c>
      <c r="F51" s="9">
        <v>72.3</v>
      </c>
      <c r="G51" s="7">
        <v>43819</v>
      </c>
      <c r="H51" s="8">
        <v>44365</v>
      </c>
      <c r="I51">
        <v>616</v>
      </c>
      <c r="J51">
        <v>182</v>
      </c>
      <c r="K51">
        <v>106.99</v>
      </c>
      <c r="L51" s="6">
        <f>F51/J51*365/D51</f>
        <v>0.14499725274725273</v>
      </c>
      <c r="M51" s="6">
        <f>P51/Q51</f>
        <v>9.677182865703686E-2</v>
      </c>
      <c r="N51">
        <f>L51*100/365*I51</f>
        <v>24.470769230769228</v>
      </c>
      <c r="O51">
        <f>N51-K51+100</f>
        <v>17.480769230769226</v>
      </c>
      <c r="P51">
        <f>O51/I51*365</f>
        <v>10.357923326673324</v>
      </c>
      <c r="Q51">
        <f>E51/D51+K51</f>
        <v>107.03448999999999</v>
      </c>
    </row>
    <row r="52" spans="1:17" x14ac:dyDescent="0.2">
      <c r="A52" t="s">
        <v>606</v>
      </c>
      <c r="B52" t="s">
        <v>607</v>
      </c>
      <c r="C52" t="s">
        <v>608</v>
      </c>
      <c r="D52">
        <v>400</v>
      </c>
      <c r="E52">
        <v>7.92</v>
      </c>
      <c r="F52" s="9">
        <v>12.22</v>
      </c>
      <c r="G52" s="8">
        <v>43781</v>
      </c>
      <c r="H52" s="8">
        <v>43872</v>
      </c>
      <c r="I52">
        <v>123</v>
      </c>
      <c r="J52">
        <v>91</v>
      </c>
      <c r="K52">
        <v>100.88</v>
      </c>
      <c r="L52" s="6">
        <f>F52/J52*365/D52</f>
        <v>0.12253571428571428</v>
      </c>
      <c r="M52" s="6">
        <f>P52/Q52</f>
        <v>9.5562026037220138E-2</v>
      </c>
      <c r="N52">
        <f>L52*100/365*I52</f>
        <v>4.1292857142857144</v>
      </c>
      <c r="O52">
        <f>N52-K52+100</f>
        <v>3.249285714285719</v>
      </c>
      <c r="P52">
        <f>O52/I52*365</f>
        <v>9.6421893147503042</v>
      </c>
      <c r="Q52">
        <f>E52/D52+K52</f>
        <v>100.8998</v>
      </c>
    </row>
    <row r="53" spans="1:17" x14ac:dyDescent="0.2">
      <c r="A53" t="s">
        <v>146</v>
      </c>
      <c r="B53" t="s">
        <v>147</v>
      </c>
      <c r="C53" t="s">
        <v>148</v>
      </c>
      <c r="D53">
        <v>375</v>
      </c>
      <c r="E53">
        <v>1.1100000000000001</v>
      </c>
      <c r="F53" s="9">
        <v>12.62</v>
      </c>
      <c r="G53" s="7">
        <v>43832</v>
      </c>
      <c r="H53" s="8">
        <v>44378</v>
      </c>
      <c r="I53">
        <v>629</v>
      </c>
      <c r="J53">
        <v>91</v>
      </c>
      <c r="K53">
        <v>105.89</v>
      </c>
      <c r="L53" s="6">
        <f>F53/J53*365/D53</f>
        <v>0.13498315018315016</v>
      </c>
      <c r="M53" s="6">
        <f>P53/Q53</f>
        <v>9.519451987859813E-2</v>
      </c>
      <c r="N53">
        <f>L53*100/365*I53</f>
        <v>23.261479853479845</v>
      </c>
      <c r="O53">
        <f>N53-K53+100</f>
        <v>17.37147985347984</v>
      </c>
      <c r="P53">
        <f>O53/I53*365</f>
        <v>10.080429485723597</v>
      </c>
      <c r="Q53">
        <f>E53/D53+K53</f>
        <v>105.89296</v>
      </c>
    </row>
    <row r="54" spans="1:17" x14ac:dyDescent="0.2">
      <c r="A54" t="s">
        <v>34</v>
      </c>
      <c r="B54" t="s">
        <v>35</v>
      </c>
      <c r="C54" t="s">
        <v>36</v>
      </c>
      <c r="D54">
        <v>780</v>
      </c>
      <c r="E54">
        <v>5.57</v>
      </c>
      <c r="F54" s="9">
        <v>23.04</v>
      </c>
      <c r="G54" s="7">
        <v>43818</v>
      </c>
      <c r="H54" s="8">
        <v>44364</v>
      </c>
      <c r="I54">
        <v>615</v>
      </c>
      <c r="J54">
        <v>91</v>
      </c>
      <c r="K54">
        <v>103.39</v>
      </c>
      <c r="L54" s="6">
        <f>F54/J54*365/D54</f>
        <v>0.11847844463229078</v>
      </c>
      <c r="M54" s="6">
        <f>P54/Q54</f>
        <v>9.5127323116968227E-2</v>
      </c>
      <c r="N54">
        <f>L54*100/365*I54</f>
        <v>19.962806424344887</v>
      </c>
      <c r="O54">
        <f>N54-K54+100</f>
        <v>16.57280642434489</v>
      </c>
      <c r="P54">
        <f>O54/I54*365</f>
        <v>9.8358932437168853</v>
      </c>
      <c r="Q54">
        <f>E54/D54+K54</f>
        <v>103.39714102564102</v>
      </c>
    </row>
    <row r="55" spans="1:17" x14ac:dyDescent="0.2">
      <c r="A55" t="s">
        <v>49</v>
      </c>
      <c r="B55" t="s">
        <v>50</v>
      </c>
      <c r="C55" t="s">
        <v>51</v>
      </c>
      <c r="D55">
        <v>502</v>
      </c>
      <c r="E55">
        <v>2.04</v>
      </c>
      <c r="F55" s="9">
        <v>13.27</v>
      </c>
      <c r="G55" s="8">
        <v>43826</v>
      </c>
      <c r="H55" s="8">
        <v>44281</v>
      </c>
      <c r="I55">
        <v>532</v>
      </c>
      <c r="J55">
        <v>91</v>
      </c>
      <c r="K55">
        <v>101.57</v>
      </c>
      <c r="L55" s="6">
        <f>F55/J55*365/D55</f>
        <v>0.10602753819885294</v>
      </c>
      <c r="M55" s="6">
        <f>P55/Q55</f>
        <v>9.3779768324145571E-2</v>
      </c>
      <c r="N55">
        <f>L55*100/365*I55</f>
        <v>15.453876800490345</v>
      </c>
      <c r="O55">
        <f>N55-K55+100</f>
        <v>13.883876800490356</v>
      </c>
      <c r="P55">
        <f>O55/I55*365</f>
        <v>9.5255921657499609</v>
      </c>
      <c r="Q55">
        <f>E55/D55+K55</f>
        <v>101.57406374501991</v>
      </c>
    </row>
    <row r="56" spans="1:17" x14ac:dyDescent="0.2">
      <c r="A56" t="s">
        <v>254</v>
      </c>
      <c r="B56" t="s">
        <v>255</v>
      </c>
      <c r="C56" t="s">
        <v>256</v>
      </c>
      <c r="D56">
        <v>1000</v>
      </c>
      <c r="E56">
        <v>47.04</v>
      </c>
      <c r="F56" s="9">
        <v>50.36</v>
      </c>
      <c r="G56" s="7">
        <v>43761</v>
      </c>
      <c r="H56" s="8">
        <v>44489</v>
      </c>
      <c r="I56">
        <v>740</v>
      </c>
      <c r="J56">
        <v>182</v>
      </c>
      <c r="K56">
        <v>101.25</v>
      </c>
      <c r="L56" s="6">
        <f>F56/J56*365/D56</f>
        <v>0.10099670329670329</v>
      </c>
      <c r="M56" s="6">
        <f>P56/Q56</f>
        <v>9.361691393565176E-2</v>
      </c>
      <c r="N56">
        <f>L56*100/365*I56</f>
        <v>20.476043956043956</v>
      </c>
      <c r="O56">
        <f>N56-K56+100</f>
        <v>19.226043956043952</v>
      </c>
      <c r="P56">
        <f>O56/I56*365</f>
        <v>9.4831162756162737</v>
      </c>
      <c r="Q56">
        <f>E56/D56+K56</f>
        <v>101.29704</v>
      </c>
    </row>
    <row r="57" spans="1:17" x14ac:dyDescent="0.2">
      <c r="A57" t="s">
        <v>40</v>
      </c>
      <c r="B57" t="s">
        <v>41</v>
      </c>
      <c r="C57" t="s">
        <v>42</v>
      </c>
      <c r="D57">
        <v>253</v>
      </c>
      <c r="E57">
        <v>2.81</v>
      </c>
      <c r="F57" s="9">
        <v>8.52</v>
      </c>
      <c r="G57" s="7">
        <v>43810</v>
      </c>
      <c r="H57" s="8">
        <v>43992</v>
      </c>
      <c r="I57">
        <v>243</v>
      </c>
      <c r="J57">
        <v>91</v>
      </c>
      <c r="K57">
        <v>102.64</v>
      </c>
      <c r="L57" s="6">
        <f>F57/J57*365/D57</f>
        <v>0.13507362203014375</v>
      </c>
      <c r="M57" s="6">
        <f>P57/Q57</f>
        <v>9.2954965700809467E-2</v>
      </c>
      <c r="N57">
        <f>L57*100/365*I57</f>
        <v>8.9925726447465575</v>
      </c>
      <c r="O57">
        <f>N57-K57+100</f>
        <v>6.3525726447465587</v>
      </c>
      <c r="P57">
        <f>O57/I57*365</f>
        <v>9.5419301042489462</v>
      </c>
      <c r="Q57">
        <f>E57/D57+K57</f>
        <v>102.65110671936759</v>
      </c>
    </row>
    <row r="58" spans="1:17" x14ac:dyDescent="0.2">
      <c r="A58" t="s">
        <v>128</v>
      </c>
      <c r="B58" t="s">
        <v>129</v>
      </c>
      <c r="C58" t="s">
        <v>130</v>
      </c>
      <c r="D58">
        <v>1000</v>
      </c>
      <c r="E58">
        <v>30.18</v>
      </c>
      <c r="F58" s="9">
        <v>48.62</v>
      </c>
      <c r="G58" s="7">
        <v>43818</v>
      </c>
      <c r="H58" s="8">
        <v>44182</v>
      </c>
      <c r="I58">
        <v>433</v>
      </c>
      <c r="J58">
        <v>182</v>
      </c>
      <c r="K58">
        <v>100.55</v>
      </c>
      <c r="L58" s="10">
        <f>F58/J58*365/D58</f>
        <v>9.7507142857142848E-2</v>
      </c>
      <c r="M58" s="10">
        <f>P58/Q58</f>
        <v>9.2335173984213204E-2</v>
      </c>
      <c r="N58">
        <f>L58*100/365*I58</f>
        <v>11.567285714285713</v>
      </c>
      <c r="O58">
        <f>N58-K58+100</f>
        <v>11.01728571428572</v>
      </c>
      <c r="P58">
        <f>O58/I58*365</f>
        <v>9.2870884196634815</v>
      </c>
      <c r="Q58">
        <f>E58/D58+K58</f>
        <v>100.58018</v>
      </c>
    </row>
    <row r="59" spans="1:17" x14ac:dyDescent="0.2">
      <c r="A59" t="s">
        <v>470</v>
      </c>
      <c r="B59" t="s">
        <v>471</v>
      </c>
      <c r="C59" t="s">
        <v>472</v>
      </c>
      <c r="D59">
        <v>1000</v>
      </c>
      <c r="E59">
        <v>3.63</v>
      </c>
      <c r="F59" s="9">
        <v>50.86</v>
      </c>
      <c r="G59" s="7">
        <v>43918</v>
      </c>
      <c r="H59" s="8">
        <v>44283</v>
      </c>
      <c r="I59">
        <v>534</v>
      </c>
      <c r="J59">
        <v>182</v>
      </c>
      <c r="K59">
        <v>101.29</v>
      </c>
      <c r="L59" s="6">
        <f>F59/J59*365/D59</f>
        <v>0.10199945054945055</v>
      </c>
      <c r="M59" s="6">
        <f>P59/Q59</f>
        <v>9.1991998725994312E-2</v>
      </c>
      <c r="N59">
        <f>L59*100/365*I59</f>
        <v>14.92265934065934</v>
      </c>
      <c r="O59">
        <f>N59-K59+100</f>
        <v>13.63265934065933</v>
      </c>
      <c r="P59">
        <f>O59/I59*365</f>
        <v>9.3182034819113397</v>
      </c>
      <c r="Q59">
        <f>E59/D59+K59</f>
        <v>101.29363000000001</v>
      </c>
    </row>
    <row r="60" spans="1:17" x14ac:dyDescent="0.2">
      <c r="A60" t="s">
        <v>37</v>
      </c>
      <c r="B60" t="s">
        <v>38</v>
      </c>
      <c r="C60" t="s">
        <v>39</v>
      </c>
      <c r="D60">
        <v>1000</v>
      </c>
      <c r="E60">
        <v>37.97</v>
      </c>
      <c r="F60" s="9">
        <v>44.88</v>
      </c>
      <c r="G60" s="7">
        <v>43777</v>
      </c>
      <c r="H60" s="8">
        <v>44505</v>
      </c>
      <c r="I60">
        <v>756</v>
      </c>
      <c r="J60">
        <v>182</v>
      </c>
      <c r="K60">
        <v>99.66</v>
      </c>
      <c r="L60" s="6">
        <f>F60/J60*365/D60</f>
        <v>9.0006593406593408E-2</v>
      </c>
      <c r="M60" s="6">
        <f>P60/Q60</f>
        <v>9.1925771204897949E-2</v>
      </c>
      <c r="N60">
        <f>L60*100/365*I60</f>
        <v>18.642461538461539</v>
      </c>
      <c r="O60">
        <f>N60-K60+100</f>
        <v>18.982461538461536</v>
      </c>
      <c r="P60">
        <f>O60/I60*365</f>
        <v>9.1648127798127792</v>
      </c>
      <c r="Q60">
        <f>E60/D60+K60</f>
        <v>99.697969999999998</v>
      </c>
    </row>
    <row r="61" spans="1:17" x14ac:dyDescent="0.2">
      <c r="A61" t="s">
        <v>476</v>
      </c>
      <c r="B61" t="s">
        <v>477</v>
      </c>
      <c r="C61" t="s">
        <v>478</v>
      </c>
      <c r="D61">
        <v>1000</v>
      </c>
      <c r="E61">
        <v>49.77</v>
      </c>
      <c r="F61" s="9">
        <v>53.6</v>
      </c>
      <c r="G61" s="7">
        <v>43762</v>
      </c>
      <c r="H61" s="8">
        <v>44490</v>
      </c>
      <c r="I61">
        <v>741</v>
      </c>
      <c r="J61">
        <v>182</v>
      </c>
      <c r="K61">
        <v>102.67</v>
      </c>
      <c r="L61" s="6">
        <f>F61/J61*365/D61</f>
        <v>0.10749450549450551</v>
      </c>
      <c r="M61" s="6">
        <f>P61/Q61</f>
        <v>9.1844718530967623E-2</v>
      </c>
      <c r="N61">
        <f>L61*100/365*I61</f>
        <v>21.822857142857142</v>
      </c>
      <c r="O61">
        <f>N61-K61+100</f>
        <v>19.152857142857144</v>
      </c>
      <c r="P61">
        <f>O61/I61*365</f>
        <v>9.4342683632157325</v>
      </c>
      <c r="Q61">
        <f>E61/D61+K61</f>
        <v>102.71977</v>
      </c>
    </row>
    <row r="62" spans="1:17" x14ac:dyDescent="0.2">
      <c r="A62" t="s">
        <v>31</v>
      </c>
      <c r="B62" t="s">
        <v>32</v>
      </c>
      <c r="C62" t="s">
        <v>33</v>
      </c>
      <c r="D62">
        <v>400</v>
      </c>
      <c r="E62">
        <v>9.1999999999999993</v>
      </c>
      <c r="F62" s="9">
        <v>11.96</v>
      </c>
      <c r="G62" s="7">
        <v>43770</v>
      </c>
      <c r="H62" s="8">
        <v>44134</v>
      </c>
      <c r="I62">
        <v>385</v>
      </c>
      <c r="J62">
        <v>91</v>
      </c>
      <c r="K62">
        <v>102.8</v>
      </c>
      <c r="L62" s="6">
        <f>F62/J62*365/D62</f>
        <v>0.11992857142857145</v>
      </c>
      <c r="M62" s="6">
        <f>P62/Q62</f>
        <v>9.0819288372365109E-2</v>
      </c>
      <c r="N62">
        <f>L62*100/365*I62</f>
        <v>12.650000000000002</v>
      </c>
      <c r="O62">
        <f>N62-K62+100</f>
        <v>9.8500000000000085</v>
      </c>
      <c r="P62">
        <f>O62/I62*365</f>
        <v>9.3383116883116966</v>
      </c>
      <c r="Q62">
        <f>E62/D62+K62</f>
        <v>102.82299999999999</v>
      </c>
    </row>
    <row r="63" spans="1:17" x14ac:dyDescent="0.2">
      <c r="A63" t="s">
        <v>28</v>
      </c>
      <c r="B63" t="s">
        <v>29</v>
      </c>
      <c r="C63" t="s">
        <v>30</v>
      </c>
      <c r="D63">
        <v>600</v>
      </c>
      <c r="E63">
        <v>10.16</v>
      </c>
      <c r="F63" s="9">
        <v>19.670000000000002</v>
      </c>
      <c r="G63" s="7">
        <v>43793</v>
      </c>
      <c r="H63" s="8">
        <v>44066</v>
      </c>
      <c r="I63">
        <v>317</v>
      </c>
      <c r="J63">
        <v>91</v>
      </c>
      <c r="K63">
        <v>103.28</v>
      </c>
      <c r="L63" s="6">
        <f>F63/J63*365/D63</f>
        <v>0.13149358974358974</v>
      </c>
      <c r="M63" s="6">
        <f>P63/Q63</f>
        <v>9.0735538030874904E-2</v>
      </c>
      <c r="N63">
        <f>L63*100/365*I63</f>
        <v>11.420128205128204</v>
      </c>
      <c r="O63">
        <f>N63-K63+100</f>
        <v>8.1401282051282067</v>
      </c>
      <c r="P63">
        <f>O63/I63*365</f>
        <v>9.3727028229394165</v>
      </c>
      <c r="Q63">
        <f>E63/D63+K63</f>
        <v>103.29693333333333</v>
      </c>
    </row>
    <row r="64" spans="1:17" x14ac:dyDescent="0.2">
      <c r="A64" t="s">
        <v>149</v>
      </c>
      <c r="B64" t="s">
        <v>150</v>
      </c>
      <c r="C64" t="s">
        <v>151</v>
      </c>
      <c r="D64">
        <v>505</v>
      </c>
      <c r="E64">
        <v>5.65</v>
      </c>
      <c r="F64" s="9">
        <v>14.29</v>
      </c>
      <c r="G64" s="7">
        <v>43804</v>
      </c>
      <c r="H64" s="8">
        <v>43986</v>
      </c>
      <c r="I64">
        <v>237</v>
      </c>
      <c r="J64">
        <v>91</v>
      </c>
      <c r="K64">
        <v>101.41</v>
      </c>
      <c r="L64" s="6">
        <f>F64/J64*365/D64</f>
        <v>0.11349907518224348</v>
      </c>
      <c r="M64" s="6">
        <f>P64/Q64</f>
        <v>9.0497742149602545E-2</v>
      </c>
      <c r="N64">
        <f>L64*100/365*I64</f>
        <v>7.3696659775867674</v>
      </c>
      <c r="O64">
        <f>N64-K64+100</f>
        <v>5.9596659775867664</v>
      </c>
      <c r="P64">
        <f>O64/I64*365</f>
        <v>9.1783885308825717</v>
      </c>
      <c r="Q64">
        <f>E64/D64+K64</f>
        <v>101.42118811881188</v>
      </c>
    </row>
    <row r="65" spans="1:17" x14ac:dyDescent="0.2">
      <c r="A65" t="s">
        <v>344</v>
      </c>
      <c r="B65" t="s">
        <v>345</v>
      </c>
      <c r="C65" t="s">
        <v>346</v>
      </c>
      <c r="D65">
        <v>1000</v>
      </c>
      <c r="E65">
        <v>34.72</v>
      </c>
      <c r="F65" s="9">
        <v>46.12</v>
      </c>
      <c r="G65" s="7">
        <v>43794</v>
      </c>
      <c r="H65" s="8">
        <v>44158</v>
      </c>
      <c r="I65">
        <v>409</v>
      </c>
      <c r="J65">
        <v>182</v>
      </c>
      <c r="K65">
        <v>100.34</v>
      </c>
      <c r="L65" s="6">
        <f>F65/J65*365/D65</f>
        <v>9.2493406593406588E-2</v>
      </c>
      <c r="M65" s="6">
        <f>P65/Q65</f>
        <v>8.9125206789673408E-2</v>
      </c>
      <c r="N65">
        <f>L65*100/365*I65</f>
        <v>10.364329670329669</v>
      </c>
      <c r="O65">
        <f>N65-K65+100</f>
        <v>10.024329670329664</v>
      </c>
      <c r="P65">
        <f>O65/I65*365</f>
        <v>8.9459176764555668</v>
      </c>
      <c r="Q65">
        <f>E65/D65+K65</f>
        <v>100.37472</v>
      </c>
    </row>
    <row r="66" spans="1:17" x14ac:dyDescent="0.2">
      <c r="A66" t="s">
        <v>368</v>
      </c>
      <c r="B66" t="s">
        <v>369</v>
      </c>
      <c r="C66" t="s">
        <v>370</v>
      </c>
      <c r="D66">
        <v>1000</v>
      </c>
      <c r="E66">
        <v>26.63</v>
      </c>
      <c r="F66" s="9">
        <v>44.88</v>
      </c>
      <c r="G66" s="7">
        <v>43823</v>
      </c>
      <c r="H66" s="8">
        <v>44551</v>
      </c>
      <c r="I66">
        <v>802</v>
      </c>
      <c r="J66">
        <v>182</v>
      </c>
      <c r="K66">
        <v>100.24</v>
      </c>
      <c r="L66" s="6">
        <f>F66/J66*365/D66</f>
        <v>9.0006593406593408E-2</v>
      </c>
      <c r="M66" s="6">
        <f>P66/Q66</f>
        <v>8.8677882242487002E-2</v>
      </c>
      <c r="N66">
        <f>L66*100/365*I66</f>
        <v>19.776791208791209</v>
      </c>
      <c r="O66">
        <f>N66-K66+100</f>
        <v>19.536791208791215</v>
      </c>
      <c r="P66">
        <f>O66/I66*365</f>
        <v>8.8914324079910134</v>
      </c>
      <c r="Q66">
        <f>E66/D66+K66</f>
        <v>100.26662999999999</v>
      </c>
    </row>
    <row r="67" spans="1:17" x14ac:dyDescent="0.2">
      <c r="A67" t="s">
        <v>359</v>
      </c>
      <c r="B67" t="s">
        <v>360</v>
      </c>
      <c r="C67" t="s">
        <v>361</v>
      </c>
      <c r="D67">
        <v>800</v>
      </c>
      <c r="E67">
        <v>3.77</v>
      </c>
      <c r="F67" s="9">
        <v>21.44</v>
      </c>
      <c r="G67" s="7">
        <v>43824</v>
      </c>
      <c r="H67" s="8">
        <v>44461</v>
      </c>
      <c r="I67">
        <v>712</v>
      </c>
      <c r="J67">
        <v>91</v>
      </c>
      <c r="K67">
        <v>103.25</v>
      </c>
      <c r="L67" s="6">
        <f>F67/J67*365/D67</f>
        <v>0.10749450549450551</v>
      </c>
      <c r="M67" s="6">
        <f>P67/Q67</f>
        <v>8.7970503900985528E-2</v>
      </c>
      <c r="N67">
        <f>L67*100/365*I67</f>
        <v>20.96879120879121</v>
      </c>
      <c r="O67">
        <f>N67-K67+100</f>
        <v>17.718791208791203</v>
      </c>
      <c r="P67">
        <f>O67/I67*365</f>
        <v>9.0833690887763883</v>
      </c>
      <c r="Q67">
        <f>E67/D67+K67</f>
        <v>103.2547125</v>
      </c>
    </row>
    <row r="68" spans="1:17" x14ac:dyDescent="0.2">
      <c r="A68" t="s">
        <v>131</v>
      </c>
      <c r="B68" t="s">
        <v>132</v>
      </c>
      <c r="C68" t="s">
        <v>133</v>
      </c>
      <c r="D68">
        <v>1000</v>
      </c>
      <c r="E68">
        <v>39.96</v>
      </c>
      <c r="F68" s="9">
        <v>50.86</v>
      </c>
      <c r="G68" s="7">
        <v>43788</v>
      </c>
      <c r="H68" s="8">
        <v>44334</v>
      </c>
      <c r="I68">
        <v>585</v>
      </c>
      <c r="J68">
        <v>182</v>
      </c>
      <c r="K68">
        <v>102</v>
      </c>
      <c r="L68" s="6">
        <f>F68/J68*365/D68</f>
        <v>0.10199945054945055</v>
      </c>
      <c r="M68" s="6">
        <f>P68/Q68</f>
        <v>8.7731137949111443E-2</v>
      </c>
      <c r="N68">
        <f>L68*100/365*I68</f>
        <v>16.347857142857144</v>
      </c>
      <c r="O68">
        <f>N68-K68+100</f>
        <v>14.347857142857151</v>
      </c>
      <c r="P68">
        <f>O68/I68*365</f>
        <v>8.9520818070818127</v>
      </c>
      <c r="Q68">
        <f>E68/D68+K68</f>
        <v>102.03995999999999</v>
      </c>
    </row>
    <row r="69" spans="1:17" x14ac:dyDescent="0.2">
      <c r="A69" t="s">
        <v>416</v>
      </c>
      <c r="B69" t="s">
        <v>417</v>
      </c>
      <c r="C69" t="s">
        <v>418</v>
      </c>
      <c r="D69">
        <v>200</v>
      </c>
      <c r="E69">
        <v>2.93</v>
      </c>
      <c r="F69" s="9">
        <v>11.84</v>
      </c>
      <c r="G69" s="7">
        <v>43886</v>
      </c>
      <c r="H69" s="8">
        <v>43886</v>
      </c>
      <c r="I69">
        <v>137</v>
      </c>
      <c r="J69">
        <v>182</v>
      </c>
      <c r="K69">
        <v>101.15</v>
      </c>
      <c r="L69" s="6">
        <f>F69/J69*365/D69</f>
        <v>0.11872527472527471</v>
      </c>
      <c r="M69" s="6">
        <f>P69/Q69</f>
        <v>8.707249873734324E-2</v>
      </c>
      <c r="N69">
        <f>L69*100/365*I69</f>
        <v>4.4562637362637361</v>
      </c>
      <c r="O69">
        <f>N69-K69+100</f>
        <v>3.3062637362637304</v>
      </c>
      <c r="P69">
        <f>O69/I69*365</f>
        <v>8.8086588593887711</v>
      </c>
      <c r="Q69">
        <f>E69/D69+K69</f>
        <v>101.16465000000001</v>
      </c>
    </row>
    <row r="70" spans="1:17" x14ac:dyDescent="0.2">
      <c r="A70" t="s">
        <v>134</v>
      </c>
      <c r="B70" t="s">
        <v>135</v>
      </c>
      <c r="C70" t="s">
        <v>136</v>
      </c>
      <c r="D70">
        <v>1000</v>
      </c>
      <c r="E70">
        <v>39.96</v>
      </c>
      <c r="F70" s="9">
        <v>50.86</v>
      </c>
      <c r="G70" s="7">
        <v>43788</v>
      </c>
      <c r="H70" s="8">
        <v>44334</v>
      </c>
      <c r="I70">
        <v>585</v>
      </c>
      <c r="J70">
        <v>182</v>
      </c>
      <c r="K70">
        <v>102.1</v>
      </c>
      <c r="L70" s="6">
        <f>F70/J70*365/D70</f>
        <v>0.10199945054945055</v>
      </c>
      <c r="M70" s="6">
        <f>P70/Q70</f>
        <v>8.7034385412806656E-2</v>
      </c>
      <c r="N70">
        <f>L70*100/365*I70</f>
        <v>16.347857142857144</v>
      </c>
      <c r="O70">
        <f>N70-K70+100</f>
        <v>14.247857142857157</v>
      </c>
      <c r="P70">
        <f>O70/I70*365</f>
        <v>8.8896886446886541</v>
      </c>
      <c r="Q70">
        <f>E70/D70+K70</f>
        <v>102.13995999999999</v>
      </c>
    </row>
    <row r="71" spans="1:17" x14ac:dyDescent="0.2">
      <c r="A71" t="s">
        <v>170</v>
      </c>
      <c r="B71" t="s">
        <v>171</v>
      </c>
      <c r="C71" t="s">
        <v>172</v>
      </c>
      <c r="D71">
        <v>500</v>
      </c>
      <c r="E71">
        <v>28.8</v>
      </c>
      <c r="F71" s="9">
        <v>32.159999999999997</v>
      </c>
      <c r="G71" s="7">
        <v>43768</v>
      </c>
      <c r="H71" s="8">
        <v>43950</v>
      </c>
      <c r="I71">
        <v>201</v>
      </c>
      <c r="J71">
        <v>182</v>
      </c>
      <c r="K71">
        <v>102.25</v>
      </c>
      <c r="L71" s="6">
        <f>F71/J71*365/D71</f>
        <v>0.12899340659340658</v>
      </c>
      <c r="M71" s="6">
        <f>P71/Q71</f>
        <v>8.614726338823589E-2</v>
      </c>
      <c r="N71">
        <f>L71*100/365*I71</f>
        <v>7.103472527472527</v>
      </c>
      <c r="O71">
        <f>N71-K71+100</f>
        <v>4.8534725274725332</v>
      </c>
      <c r="P71">
        <f>O71/I71*365</f>
        <v>8.8135197638182809</v>
      </c>
      <c r="Q71">
        <f>E71/D71+K71</f>
        <v>102.30759999999999</v>
      </c>
    </row>
    <row r="72" spans="1:17" x14ac:dyDescent="0.2">
      <c r="A72" t="s">
        <v>413</v>
      </c>
      <c r="B72" t="s">
        <v>414</v>
      </c>
      <c r="C72" t="s">
        <v>415</v>
      </c>
      <c r="D72">
        <v>200</v>
      </c>
      <c r="E72">
        <v>2.93</v>
      </c>
      <c r="F72" s="9">
        <v>11.84</v>
      </c>
      <c r="G72" s="7">
        <v>43886</v>
      </c>
      <c r="H72" s="8">
        <v>43886</v>
      </c>
      <c r="I72">
        <v>137</v>
      </c>
      <c r="J72">
        <v>182</v>
      </c>
      <c r="K72">
        <v>101.19</v>
      </c>
      <c r="L72" s="6">
        <f>F72/J72*365/D72</f>
        <v>0.11872527472527471</v>
      </c>
      <c r="M72" s="6">
        <f>P72/Q72</f>
        <v>8.598507594584931E-2</v>
      </c>
      <c r="N72">
        <f>L72*100/365*I72</f>
        <v>4.4562637362637361</v>
      </c>
      <c r="O72">
        <f>N72-K72+100</f>
        <v>3.2662637362637383</v>
      </c>
      <c r="P72">
        <f>O72/I72*365</f>
        <v>8.7020895163230989</v>
      </c>
      <c r="Q72">
        <f>E72/D72+K72</f>
        <v>101.20465</v>
      </c>
    </row>
    <row r="73" spans="1:17" x14ac:dyDescent="0.2">
      <c r="A73" t="s">
        <v>461</v>
      </c>
      <c r="B73" t="s">
        <v>462</v>
      </c>
      <c r="C73" t="s">
        <v>463</v>
      </c>
      <c r="D73">
        <v>1000</v>
      </c>
      <c r="E73">
        <v>26.24</v>
      </c>
      <c r="F73" s="9">
        <v>44.63</v>
      </c>
      <c r="G73" s="7">
        <v>43824</v>
      </c>
      <c r="H73" s="8">
        <v>44370</v>
      </c>
      <c r="I73">
        <v>621</v>
      </c>
      <c r="J73">
        <v>182</v>
      </c>
      <c r="K73">
        <v>100.59</v>
      </c>
      <c r="L73" s="6">
        <f>F73/J73*365/D73</f>
        <v>8.9505219780219775E-2</v>
      </c>
      <c r="M73" s="6">
        <f>P73/Q73</f>
        <v>8.5510476141209837E-2</v>
      </c>
      <c r="N73">
        <f>L73*100/365*I73</f>
        <v>15.228148351648352</v>
      </c>
      <c r="O73">
        <f>N73-K73+100</f>
        <v>14.638148351648354</v>
      </c>
      <c r="P73">
        <f>O73/I73*365</f>
        <v>8.6037425899382427</v>
      </c>
      <c r="Q73">
        <f>E73/D73+K73</f>
        <v>100.61624</v>
      </c>
    </row>
    <row r="74" spans="1:17" x14ac:dyDescent="0.2">
      <c r="A74" t="s">
        <v>431</v>
      </c>
      <c r="B74" t="s">
        <v>432</v>
      </c>
      <c r="C74" t="s">
        <v>433</v>
      </c>
      <c r="D74">
        <v>700</v>
      </c>
      <c r="E74">
        <v>7.85</v>
      </c>
      <c r="F74" s="9">
        <v>20.420000000000002</v>
      </c>
      <c r="G74" s="7">
        <v>43805</v>
      </c>
      <c r="H74" s="8">
        <v>44442</v>
      </c>
      <c r="I74">
        <v>693</v>
      </c>
      <c r="J74">
        <v>91</v>
      </c>
      <c r="K74">
        <v>105.16</v>
      </c>
      <c r="L74" s="6">
        <f>F74/J74*365/D74</f>
        <v>0.11700627943485085</v>
      </c>
      <c r="M74" s="6">
        <f>P74/Q74</f>
        <v>8.5411955036791332E-2</v>
      </c>
      <c r="N74">
        <f>L74*100/365*I74</f>
        <v>22.215164835164835</v>
      </c>
      <c r="O74">
        <f>N74-K74+100</f>
        <v>17.055164835164845</v>
      </c>
      <c r="P74">
        <f>O74/I74*365</f>
        <v>8.9828790257361746</v>
      </c>
      <c r="Q74">
        <f>E74/D74+K74</f>
        <v>105.17121428571429</v>
      </c>
    </row>
    <row r="75" spans="1:17" x14ac:dyDescent="0.2">
      <c r="A75" t="s">
        <v>609</v>
      </c>
      <c r="B75" t="s">
        <v>610</v>
      </c>
      <c r="C75" t="s">
        <v>611</v>
      </c>
      <c r="D75">
        <v>1000</v>
      </c>
      <c r="E75">
        <v>4.82</v>
      </c>
      <c r="F75" s="9">
        <v>25.8</v>
      </c>
      <c r="G75" s="8">
        <v>43823</v>
      </c>
      <c r="H75" s="8">
        <v>44551</v>
      </c>
      <c r="I75">
        <v>802</v>
      </c>
      <c r="J75">
        <v>91</v>
      </c>
      <c r="K75">
        <v>103.35</v>
      </c>
      <c r="L75" s="6">
        <f>F75/J75*365/D75</f>
        <v>0.10348351648351649</v>
      </c>
      <c r="M75" s="6">
        <f>P75/Q75</f>
        <v>8.5373141893039489E-2</v>
      </c>
      <c r="N75">
        <f>L75*100/365*I75</f>
        <v>22.73802197802198</v>
      </c>
      <c r="O75">
        <f>N75-K75+100</f>
        <v>19.388021978021982</v>
      </c>
      <c r="P75">
        <f>O75/I75*365</f>
        <v>8.823725713189555</v>
      </c>
      <c r="Q75">
        <f>E75/D75+K75</f>
        <v>103.35481999999999</v>
      </c>
    </row>
    <row r="76" spans="1:17" x14ac:dyDescent="0.2">
      <c r="A76" t="s">
        <v>562</v>
      </c>
      <c r="B76" t="s">
        <v>563</v>
      </c>
      <c r="C76" t="s">
        <v>564</v>
      </c>
      <c r="D76">
        <v>1000</v>
      </c>
      <c r="E76">
        <v>27.71</v>
      </c>
      <c r="F76" s="9">
        <v>42.38</v>
      </c>
      <c r="G76" s="7">
        <v>43812</v>
      </c>
      <c r="H76" s="8">
        <v>44358</v>
      </c>
      <c r="I76">
        <v>609</v>
      </c>
      <c r="J76">
        <v>182</v>
      </c>
      <c r="K76">
        <v>100</v>
      </c>
      <c r="L76" s="6">
        <f>F76/J76*365/D76</f>
        <v>8.4992857142857148E-2</v>
      </c>
      <c r="M76" s="6">
        <f>P76/Q76</f>
        <v>8.4969312146461334E-2</v>
      </c>
      <c r="N76">
        <f>L76*100/365*I76</f>
        <v>14.181000000000001</v>
      </c>
      <c r="O76">
        <f>N76-K76+100</f>
        <v>14.180999999999997</v>
      </c>
      <c r="P76">
        <f>O76/I76*365</f>
        <v>8.4992857142857119</v>
      </c>
      <c r="Q76">
        <f>E76/D76+K76</f>
        <v>100.02771</v>
      </c>
    </row>
    <row r="77" spans="1:17" x14ac:dyDescent="0.2">
      <c r="A77" t="s">
        <v>257</v>
      </c>
      <c r="B77" t="s">
        <v>258</v>
      </c>
      <c r="C77" t="s">
        <v>259</v>
      </c>
      <c r="D77">
        <v>400</v>
      </c>
      <c r="E77">
        <v>9.3800000000000008</v>
      </c>
      <c r="F77" s="9">
        <v>13.54</v>
      </c>
      <c r="G77" s="7">
        <v>43777</v>
      </c>
      <c r="H77" s="8">
        <v>44123</v>
      </c>
      <c r="I77">
        <v>374</v>
      </c>
      <c r="J77">
        <v>91</v>
      </c>
      <c r="K77">
        <v>104.79</v>
      </c>
      <c r="L77" s="6">
        <f>F77/J77*365/D77</f>
        <v>0.13577197802197799</v>
      </c>
      <c r="M77" s="6">
        <f>P77/Q77</f>
        <v>8.4936286152940618E-2</v>
      </c>
      <c r="N77">
        <f>L77*100/365*I77</f>
        <v>13.911978021978021</v>
      </c>
      <c r="O77">
        <f>N77-K77+100</f>
        <v>9.1219780219780091</v>
      </c>
      <c r="P77">
        <f>O77/I77*365</f>
        <v>8.9024651818769343</v>
      </c>
      <c r="Q77">
        <f>E77/D77+K77</f>
        <v>104.81345</v>
      </c>
    </row>
    <row r="78" spans="1:17" x14ac:dyDescent="0.2">
      <c r="A78" t="s">
        <v>119</v>
      </c>
      <c r="B78" t="s">
        <v>120</v>
      </c>
      <c r="C78" t="s">
        <v>121</v>
      </c>
      <c r="D78">
        <v>1000</v>
      </c>
      <c r="E78">
        <v>26.86</v>
      </c>
      <c r="F78" s="9">
        <v>46.12</v>
      </c>
      <c r="G78" s="7">
        <v>43825</v>
      </c>
      <c r="H78" s="8">
        <v>44553</v>
      </c>
      <c r="I78">
        <v>804</v>
      </c>
      <c r="J78">
        <v>182</v>
      </c>
      <c r="K78">
        <v>101.45</v>
      </c>
      <c r="L78" s="10">
        <f>F78/J78*365/D78</f>
        <v>9.2493406593406588E-2</v>
      </c>
      <c r="M78" s="10">
        <f>P78/Q78</f>
        <v>8.4660379864552868E-2</v>
      </c>
      <c r="N78">
        <f>L78*100/365*I78</f>
        <v>20.373890109890109</v>
      </c>
      <c r="O78">
        <f>N78-K78+100</f>
        <v>18.92389010989011</v>
      </c>
      <c r="P78">
        <f>O78/I78*365</f>
        <v>8.5910695150620509</v>
      </c>
      <c r="Q78">
        <f>E78/D78+K78</f>
        <v>101.47686</v>
      </c>
    </row>
    <row r="79" spans="1:17" x14ac:dyDescent="0.2">
      <c r="A79" t="s">
        <v>422</v>
      </c>
      <c r="B79" t="s">
        <v>423</v>
      </c>
      <c r="C79" t="s">
        <v>424</v>
      </c>
      <c r="D79">
        <v>1000</v>
      </c>
      <c r="E79">
        <v>12.93</v>
      </c>
      <c r="F79" s="9">
        <v>39.89</v>
      </c>
      <c r="G79" s="7">
        <v>43872</v>
      </c>
      <c r="H79" s="8">
        <v>44236</v>
      </c>
      <c r="I79">
        <v>487</v>
      </c>
      <c r="J79">
        <v>182</v>
      </c>
      <c r="K79">
        <v>99.45</v>
      </c>
      <c r="L79" s="6">
        <f>F79/J79*365/D79</f>
        <v>7.9999175824175817E-2</v>
      </c>
      <c r="M79" s="6">
        <f>P79/Q79</f>
        <v>8.4575582496465282E-2</v>
      </c>
      <c r="N79">
        <f>L79*100/365*I79</f>
        <v>10.673862637362635</v>
      </c>
      <c r="O79">
        <f>N79-K79+100</f>
        <v>11.223862637362629</v>
      </c>
      <c r="P79">
        <f>O79/I79*365</f>
        <v>8.412135241555152</v>
      </c>
      <c r="Q79">
        <f>E79/D79+K79</f>
        <v>99.46293</v>
      </c>
    </row>
    <row r="80" spans="1:17" x14ac:dyDescent="0.2">
      <c r="A80" t="s">
        <v>621</v>
      </c>
      <c r="B80" t="s">
        <v>622</v>
      </c>
      <c r="C80" t="s">
        <v>623</v>
      </c>
      <c r="D80">
        <v>1000</v>
      </c>
      <c r="E80">
        <v>25.85</v>
      </c>
      <c r="F80" s="9">
        <v>44.38</v>
      </c>
      <c r="G80" s="8">
        <v>43825</v>
      </c>
      <c r="H80" s="8">
        <v>44371</v>
      </c>
      <c r="I80">
        <v>622</v>
      </c>
      <c r="J80">
        <v>182</v>
      </c>
      <c r="K80">
        <v>100.7</v>
      </c>
      <c r="L80" s="6">
        <f>F80/J80*365/D80</f>
        <v>8.9003846153846156E-2</v>
      </c>
      <c r="M80" s="6">
        <f>P80/Q80</f>
        <v>8.4284351149228803E-2</v>
      </c>
      <c r="N80">
        <f>L80*100/365*I80</f>
        <v>15.167230769230768</v>
      </c>
      <c r="O80">
        <f>N80-K80+100</f>
        <v>14.467230769230767</v>
      </c>
      <c r="P80">
        <f>O80/I80*365</f>
        <v>8.4896129112045493</v>
      </c>
      <c r="Q80">
        <f>E80/D80+K80</f>
        <v>100.72585000000001</v>
      </c>
    </row>
    <row r="81" spans="1:17" x14ac:dyDescent="0.2">
      <c r="A81" t="s">
        <v>681</v>
      </c>
      <c r="B81" t="s">
        <v>682</v>
      </c>
      <c r="C81" t="s">
        <v>683</v>
      </c>
      <c r="D81">
        <v>1000</v>
      </c>
      <c r="E81">
        <v>13.42</v>
      </c>
      <c r="F81" s="9">
        <v>24.93</v>
      </c>
      <c r="G81" s="8">
        <v>43791</v>
      </c>
      <c r="H81" s="8">
        <v>44519</v>
      </c>
      <c r="I81">
        <v>770</v>
      </c>
      <c r="J81">
        <v>91</v>
      </c>
      <c r="K81">
        <v>102.92</v>
      </c>
      <c r="L81" s="6">
        <f>F81/J81*365/D81</f>
        <v>9.9993956043956042E-2</v>
      </c>
      <c r="M81" s="6">
        <f>P81/Q81</f>
        <v>8.3697206993022855E-2</v>
      </c>
      <c r="N81">
        <f>L81*100/365*I81</f>
        <v>21.094615384615384</v>
      </c>
      <c r="O81">
        <f>N81-K81+100</f>
        <v>18.174615384615379</v>
      </c>
      <c r="P81">
        <f>O81/I81*365</f>
        <v>8.6152397602397581</v>
      </c>
      <c r="Q81">
        <f>E81/D81+K81</f>
        <v>102.93342</v>
      </c>
    </row>
    <row r="82" spans="1:17" x14ac:dyDescent="0.2">
      <c r="A82" t="s">
        <v>251</v>
      </c>
      <c r="B82" t="s">
        <v>252</v>
      </c>
      <c r="C82" t="s">
        <v>253</v>
      </c>
      <c r="D82">
        <v>1000</v>
      </c>
      <c r="E82">
        <v>47.32</v>
      </c>
      <c r="F82" s="9">
        <v>50.36</v>
      </c>
      <c r="G82" s="7">
        <v>43760</v>
      </c>
      <c r="H82" s="8">
        <v>44488</v>
      </c>
      <c r="I82">
        <v>739</v>
      </c>
      <c r="J82">
        <v>182</v>
      </c>
      <c r="K82">
        <v>103</v>
      </c>
      <c r="L82" s="6">
        <f>F82/J82*365/D82</f>
        <v>0.10099670329670329</v>
      </c>
      <c r="M82" s="6">
        <f>P82/Q82</f>
        <v>8.3630881999696538E-2</v>
      </c>
      <c r="N82">
        <f>L82*100/365*I82</f>
        <v>20.448373626373627</v>
      </c>
      <c r="O82">
        <f>N82-K82+100</f>
        <v>17.448373626373623</v>
      </c>
      <c r="P82">
        <f>O82/I82*365</f>
        <v>8.6179382593049692</v>
      </c>
      <c r="Q82">
        <f>E82/D82+K82</f>
        <v>103.04732</v>
      </c>
    </row>
    <row r="83" spans="1:17" x14ac:dyDescent="0.2">
      <c r="A83" t="s">
        <v>338</v>
      </c>
      <c r="B83" t="s">
        <v>339</v>
      </c>
      <c r="C83" t="s">
        <v>340</v>
      </c>
      <c r="D83">
        <v>1000</v>
      </c>
      <c r="E83">
        <v>14.96</v>
      </c>
      <c r="F83" s="9">
        <v>34.9</v>
      </c>
      <c r="G83" s="7">
        <v>43801</v>
      </c>
      <c r="H83" s="8">
        <v>43894</v>
      </c>
      <c r="I83">
        <v>145</v>
      </c>
      <c r="J83">
        <v>91</v>
      </c>
      <c r="K83">
        <v>102.18</v>
      </c>
      <c r="L83" s="6">
        <f>F83/J83*365/D83</f>
        <v>0.13998351648351648</v>
      </c>
      <c r="M83" s="6">
        <f>P83/Q83</f>
        <v>8.3279698347697995E-2</v>
      </c>
      <c r="N83">
        <f>L83*100/365*I83</f>
        <v>5.5609890109890108</v>
      </c>
      <c r="O83">
        <f>N83-K83+100</f>
        <v>3.3809890109889977</v>
      </c>
      <c r="P83">
        <f>O83/I83*365</f>
        <v>8.5107654414550638</v>
      </c>
      <c r="Q83">
        <f>E83/D83+K83</f>
        <v>102.19496000000001</v>
      </c>
    </row>
    <row r="84" spans="1:17" x14ac:dyDescent="0.2">
      <c r="A84" t="s">
        <v>479</v>
      </c>
      <c r="B84" t="s">
        <v>480</v>
      </c>
      <c r="C84" t="s">
        <v>481</v>
      </c>
      <c r="D84">
        <v>1000</v>
      </c>
      <c r="E84">
        <v>31.08</v>
      </c>
      <c r="F84" s="9">
        <v>46.37</v>
      </c>
      <c r="G84" s="7">
        <v>43809</v>
      </c>
      <c r="H84" s="8">
        <v>44355</v>
      </c>
      <c r="I84">
        <v>606</v>
      </c>
      <c r="J84">
        <v>182</v>
      </c>
      <c r="K84">
        <v>101.68</v>
      </c>
      <c r="L84" s="6">
        <f>F84/J84*365/D84</f>
        <v>9.2994780219780207E-2</v>
      </c>
      <c r="M84" s="6">
        <f>P84/Q84</f>
        <v>8.1481750403782957E-2</v>
      </c>
      <c r="N84">
        <f>L84*100/365*I84</f>
        <v>15.439681318681314</v>
      </c>
      <c r="O84">
        <f>N84-K84+100</f>
        <v>13.759681318681302</v>
      </c>
      <c r="P84">
        <f>O84/I84*365</f>
        <v>8.287596833859201</v>
      </c>
      <c r="Q84">
        <f>E84/D84+K84</f>
        <v>101.71108000000001</v>
      </c>
    </row>
    <row r="85" spans="1:17" x14ac:dyDescent="0.2">
      <c r="A85" t="s">
        <v>350</v>
      </c>
      <c r="B85" t="s">
        <v>351</v>
      </c>
      <c r="C85" t="s">
        <v>352</v>
      </c>
      <c r="D85">
        <v>550</v>
      </c>
      <c r="E85">
        <v>11.71</v>
      </c>
      <c r="F85" s="9">
        <v>31.81</v>
      </c>
      <c r="G85" s="7">
        <v>43864</v>
      </c>
      <c r="H85" s="8">
        <v>44370</v>
      </c>
      <c r="I85">
        <v>621</v>
      </c>
      <c r="J85">
        <v>182</v>
      </c>
      <c r="K85">
        <v>105.22</v>
      </c>
      <c r="L85" s="6">
        <f>F85/J85*365/D85</f>
        <v>0.11599050949050949</v>
      </c>
      <c r="M85" s="6">
        <f>P85/Q85</f>
        <v>8.1060721826294563E-2</v>
      </c>
      <c r="N85">
        <f>L85*100/365*I85</f>
        <v>19.734275724275722</v>
      </c>
      <c r="O85">
        <f>N85-K85+100</f>
        <v>14.51427572427572</v>
      </c>
      <c r="P85">
        <f>O85/I85*365</f>
        <v>8.5309350070219612</v>
      </c>
      <c r="Q85">
        <f>E85/D85+K85</f>
        <v>105.24129090909091</v>
      </c>
    </row>
    <row r="86" spans="1:17" x14ac:dyDescent="0.2">
      <c r="A86" t="s">
        <v>455</v>
      </c>
      <c r="B86" t="s">
        <v>456</v>
      </c>
      <c r="C86" t="s">
        <v>457</v>
      </c>
      <c r="D86">
        <v>150</v>
      </c>
      <c r="E86">
        <v>1.1299999999999999</v>
      </c>
      <c r="F86" s="9">
        <v>4.1100000000000003</v>
      </c>
      <c r="G86" s="7">
        <v>43815</v>
      </c>
      <c r="H86" s="8">
        <v>44361</v>
      </c>
      <c r="I86">
        <v>612</v>
      </c>
      <c r="J86">
        <v>91</v>
      </c>
      <c r="K86">
        <v>104.3</v>
      </c>
      <c r="L86" s="6">
        <f>F86/J86*365/D86</f>
        <v>0.10990109890109889</v>
      </c>
      <c r="M86" s="6">
        <f>P86/Q86</f>
        <v>8.077621181515586E-2</v>
      </c>
      <c r="N86">
        <f>L86*100/365*I86</f>
        <v>18.427252747252744</v>
      </c>
      <c r="O86">
        <f>N86-K86+100</f>
        <v>14.127252747252754</v>
      </c>
      <c r="P86">
        <f>O86/I86*365</f>
        <v>8.4255674064497637</v>
      </c>
      <c r="Q86">
        <f>E86/D86+K86</f>
        <v>104.30753333333332</v>
      </c>
    </row>
    <row r="87" spans="1:17" x14ac:dyDescent="0.2">
      <c r="A87" t="s">
        <v>565</v>
      </c>
      <c r="B87" t="s">
        <v>566</v>
      </c>
      <c r="C87" t="s">
        <v>567</v>
      </c>
      <c r="D87">
        <v>1000</v>
      </c>
      <c r="E87">
        <v>27.71</v>
      </c>
      <c r="F87" s="9">
        <v>42.38</v>
      </c>
      <c r="G87" s="7">
        <v>43812</v>
      </c>
      <c r="H87" s="8">
        <v>44358</v>
      </c>
      <c r="I87">
        <v>609</v>
      </c>
      <c r="J87">
        <v>182</v>
      </c>
      <c r="K87">
        <v>100.63</v>
      </c>
      <c r="L87" s="6">
        <f>F87/J87*365/D87</f>
        <v>8.4992857142857148E-2</v>
      </c>
      <c r="M87" s="6">
        <f>P87/Q87</f>
        <v>8.0686313123844791E-2</v>
      </c>
      <c r="N87">
        <f>L87*100/365*I87</f>
        <v>14.181000000000001</v>
      </c>
      <c r="O87">
        <f>N87-K87+100</f>
        <v>13.551000000000002</v>
      </c>
      <c r="P87">
        <f>O87/I87*365</f>
        <v>8.1216995073891631</v>
      </c>
      <c r="Q87">
        <f>E87/D87+K87</f>
        <v>100.65770999999999</v>
      </c>
    </row>
    <row r="88" spans="1:17" x14ac:dyDescent="0.2">
      <c r="A88" t="s">
        <v>693</v>
      </c>
      <c r="B88" t="s">
        <v>694</v>
      </c>
      <c r="C88" t="s">
        <v>695</v>
      </c>
      <c r="D88">
        <v>1000</v>
      </c>
      <c r="E88">
        <v>0.22</v>
      </c>
      <c r="F88" s="9">
        <v>19.95</v>
      </c>
      <c r="G88" s="8">
        <v>43839</v>
      </c>
      <c r="H88" s="8">
        <v>44476</v>
      </c>
      <c r="I88">
        <v>727</v>
      </c>
      <c r="J88">
        <v>91</v>
      </c>
      <c r="K88">
        <v>100</v>
      </c>
      <c r="L88" s="6">
        <f>F88/J88*365/D88</f>
        <v>8.0019230769230773E-2</v>
      </c>
      <c r="M88" s="6">
        <f>P88/Q88</f>
        <v>8.0019054727310357E-2</v>
      </c>
      <c r="N88">
        <f>L88*100/365*I88</f>
        <v>15.938076923076924</v>
      </c>
      <c r="O88">
        <f>N88-K88+100</f>
        <v>15.93807692307692</v>
      </c>
      <c r="P88">
        <f>O88/I88*365</f>
        <v>8.0019230769230756</v>
      </c>
      <c r="Q88">
        <f>E88/D88+K88</f>
        <v>100.00022</v>
      </c>
    </row>
    <row r="89" spans="1:17" x14ac:dyDescent="0.2">
      <c r="A89" t="s">
        <v>464</v>
      </c>
      <c r="B89" t="s">
        <v>465</v>
      </c>
      <c r="C89" t="s">
        <v>466</v>
      </c>
      <c r="D89">
        <v>1000</v>
      </c>
      <c r="E89">
        <v>25.03</v>
      </c>
      <c r="F89" s="9">
        <v>43.38</v>
      </c>
      <c r="G89" s="7">
        <v>43826</v>
      </c>
      <c r="H89" s="8">
        <v>44372</v>
      </c>
      <c r="I89">
        <v>623</v>
      </c>
      <c r="J89">
        <v>182</v>
      </c>
      <c r="K89">
        <v>101.09</v>
      </c>
      <c r="L89" s="6">
        <f>F89/J89*365/D89</f>
        <v>8.6998351648351652E-2</v>
      </c>
      <c r="M89" s="6">
        <f>P89/Q89</f>
        <v>7.9723376767380671E-2</v>
      </c>
      <c r="N89">
        <f>L89*100/365*I89</f>
        <v>14.849307692307693</v>
      </c>
      <c r="O89">
        <f>N89-K89+100</f>
        <v>13.759307692307686</v>
      </c>
      <c r="P89">
        <f>O89/I89*365</f>
        <v>8.0612316335349998</v>
      </c>
      <c r="Q89">
        <f>E89/D89+K89</f>
        <v>101.11503</v>
      </c>
    </row>
    <row r="90" spans="1:17" x14ac:dyDescent="0.2">
      <c r="A90" t="s">
        <v>104</v>
      </c>
      <c r="B90" t="s">
        <v>105</v>
      </c>
      <c r="C90" t="s">
        <v>106</v>
      </c>
      <c r="D90">
        <v>1000</v>
      </c>
      <c r="E90">
        <v>28.38</v>
      </c>
      <c r="F90" s="9">
        <v>46.12</v>
      </c>
      <c r="G90" s="7">
        <v>43819</v>
      </c>
      <c r="H90" s="8">
        <v>44183</v>
      </c>
      <c r="I90">
        <v>434</v>
      </c>
      <c r="J90">
        <v>182</v>
      </c>
      <c r="K90">
        <v>101.45</v>
      </c>
      <c r="L90" s="10">
        <f>F90/J90*365/D90</f>
        <v>9.2493406593406588E-2</v>
      </c>
      <c r="M90" s="10">
        <f>P90/Q90</f>
        <v>7.9128880587743991E-2</v>
      </c>
      <c r="N90">
        <f>L90*100/365*I90</f>
        <v>10.997846153846153</v>
      </c>
      <c r="O90">
        <f>N90-K90+100</f>
        <v>9.5478461538461517</v>
      </c>
      <c r="P90">
        <f>O90/I90*365</f>
        <v>8.0298706132577085</v>
      </c>
      <c r="Q90">
        <f>E90/D90+K90</f>
        <v>101.47838</v>
      </c>
    </row>
    <row r="91" spans="1:17" x14ac:dyDescent="0.2">
      <c r="A91" t="s">
        <v>281</v>
      </c>
      <c r="B91" t="s">
        <v>282</v>
      </c>
      <c r="C91" t="s">
        <v>283</v>
      </c>
      <c r="D91">
        <v>1000</v>
      </c>
      <c r="E91">
        <v>36.51</v>
      </c>
      <c r="F91" s="9">
        <v>47.12</v>
      </c>
      <c r="G91" s="7">
        <v>43790</v>
      </c>
      <c r="H91" s="8">
        <v>43972</v>
      </c>
      <c r="I91">
        <v>223</v>
      </c>
      <c r="J91">
        <v>182</v>
      </c>
      <c r="K91">
        <v>100.95</v>
      </c>
      <c r="L91" s="6">
        <f>F91/J91*365/D91</f>
        <v>9.4498901098901106E-2</v>
      </c>
      <c r="M91" s="6">
        <f>P91/Q91</f>
        <v>7.8178336635894283E-2</v>
      </c>
      <c r="N91">
        <f>L91*100/365*I91</f>
        <v>5.7734945054945062</v>
      </c>
      <c r="O91">
        <f>N91-K91+100</f>
        <v>4.8234945054945086</v>
      </c>
      <c r="P91">
        <f>O91/I91*365</f>
        <v>7.8949573744641057</v>
      </c>
      <c r="Q91">
        <f>E91/D91+K91</f>
        <v>100.98651000000001</v>
      </c>
    </row>
    <row r="92" spans="1:17" x14ac:dyDescent="0.2">
      <c r="A92" t="s">
        <v>699</v>
      </c>
      <c r="B92" t="s">
        <v>700</v>
      </c>
      <c r="C92" t="s">
        <v>701</v>
      </c>
      <c r="D92">
        <v>1000</v>
      </c>
      <c r="E92">
        <v>2.12</v>
      </c>
      <c r="F92" s="9">
        <v>19.32</v>
      </c>
      <c r="G92" s="8">
        <v>43830</v>
      </c>
      <c r="H92" s="8">
        <v>44285</v>
      </c>
      <c r="I92">
        <v>536</v>
      </c>
      <c r="J92">
        <v>91</v>
      </c>
      <c r="K92">
        <v>99.94</v>
      </c>
      <c r="L92" s="6">
        <f>F92/J92*365/D92</f>
        <v>7.7492307692307694E-2</v>
      </c>
      <c r="M92" s="6">
        <f>P92/Q92</f>
        <v>7.7946004929513146E-2</v>
      </c>
      <c r="N92">
        <f>L92*100/365*I92</f>
        <v>11.379692307692308</v>
      </c>
      <c r="O92">
        <f>N92-K92+100</f>
        <v>11.439692307692312</v>
      </c>
      <c r="P92">
        <f>O92/I92*365</f>
        <v>7.7900889781859952</v>
      </c>
      <c r="Q92">
        <f>E92/D92+K92</f>
        <v>99.942120000000003</v>
      </c>
    </row>
    <row r="93" spans="1:17" x14ac:dyDescent="0.2">
      <c r="A93" t="s">
        <v>287</v>
      </c>
      <c r="B93" t="s">
        <v>288</v>
      </c>
      <c r="C93" t="s">
        <v>289</v>
      </c>
      <c r="D93">
        <v>50000</v>
      </c>
      <c r="E93">
        <v>395.89</v>
      </c>
      <c r="F93" s="9">
        <v>698.63</v>
      </c>
      <c r="G93" s="7">
        <v>43762</v>
      </c>
      <c r="H93" s="8">
        <v>43912</v>
      </c>
      <c r="I93">
        <v>163</v>
      </c>
      <c r="J93">
        <v>30</v>
      </c>
      <c r="K93">
        <v>103.98</v>
      </c>
      <c r="L93" s="6">
        <f>F93/J93*365/D93</f>
        <v>0.16999996666666667</v>
      </c>
      <c r="M93" s="6">
        <f>P93/Q93</f>
        <v>7.7775638738833891E-2</v>
      </c>
      <c r="N93">
        <f>L93*100/365*I93</f>
        <v>7.5917793333333341</v>
      </c>
      <c r="O93">
        <f>N93-K93+100</f>
        <v>3.611779333333331</v>
      </c>
      <c r="P93">
        <f>O93/I93*365</f>
        <v>8.0877267280163547</v>
      </c>
      <c r="Q93">
        <f>E93/D93+K93</f>
        <v>103.98791780000001</v>
      </c>
    </row>
    <row r="94" spans="1:17" x14ac:dyDescent="0.2">
      <c r="A94" t="s">
        <v>684</v>
      </c>
      <c r="B94" t="s">
        <v>685</v>
      </c>
      <c r="C94" t="s">
        <v>686</v>
      </c>
      <c r="D94">
        <v>400</v>
      </c>
      <c r="E94">
        <v>5.62</v>
      </c>
      <c r="F94" s="9">
        <v>8.3800000000000008</v>
      </c>
      <c r="G94" s="8">
        <v>43779</v>
      </c>
      <c r="H94" s="8">
        <v>44131</v>
      </c>
      <c r="I94">
        <v>382</v>
      </c>
      <c r="J94">
        <v>91</v>
      </c>
      <c r="K94">
        <v>100.63</v>
      </c>
      <c r="L94" s="6">
        <f>F94/J94*365/D94</f>
        <v>8.4030219780219795E-2</v>
      </c>
      <c r="M94" s="6">
        <f>P94/Q94</f>
        <v>7.7511374266403643E-2</v>
      </c>
      <c r="N94">
        <f>L94*100/365*I94</f>
        <v>8.7943956043956053</v>
      </c>
      <c r="O94">
        <f>N94-K94+100</f>
        <v>8.1643956043956081</v>
      </c>
      <c r="P94">
        <f>O94/I94*365</f>
        <v>7.8010586272366416</v>
      </c>
      <c r="Q94">
        <f>E94/D94+K94</f>
        <v>100.64404999999999</v>
      </c>
    </row>
    <row r="95" spans="1:17" x14ac:dyDescent="0.2">
      <c r="A95" t="s">
        <v>425</v>
      </c>
      <c r="B95" t="s">
        <v>426</v>
      </c>
      <c r="C95" t="s">
        <v>427</v>
      </c>
      <c r="D95">
        <v>1000</v>
      </c>
      <c r="E95">
        <v>42.35</v>
      </c>
      <c r="F95" s="9">
        <v>45.87</v>
      </c>
      <c r="G95" s="7">
        <v>43763</v>
      </c>
      <c r="H95" s="8">
        <v>44309</v>
      </c>
      <c r="I95">
        <v>560</v>
      </c>
      <c r="J95">
        <v>182</v>
      </c>
      <c r="K95">
        <v>102</v>
      </c>
      <c r="L95" s="6">
        <f>F95/J95*365/D95</f>
        <v>9.1992032967032955E-2</v>
      </c>
      <c r="M95" s="6">
        <f>P95/Q95</f>
        <v>7.7376029345971237E-2</v>
      </c>
      <c r="N95">
        <f>L95*100/365*I95</f>
        <v>14.113846153846151</v>
      </c>
      <c r="O95">
        <f>N95-K95+100</f>
        <v>12.113846153846154</v>
      </c>
      <c r="P95">
        <f>O95/I95*365</f>
        <v>7.8956318681318685</v>
      </c>
      <c r="Q95">
        <f>E95/D95+K95</f>
        <v>102.04235</v>
      </c>
    </row>
    <row r="96" spans="1:17" x14ac:dyDescent="0.2">
      <c r="A96" t="s">
        <v>473</v>
      </c>
      <c r="B96" t="s">
        <v>474</v>
      </c>
      <c r="C96" t="s">
        <v>475</v>
      </c>
      <c r="D96">
        <v>1000</v>
      </c>
      <c r="E96">
        <v>47.83</v>
      </c>
      <c r="F96" s="9">
        <v>50.61</v>
      </c>
      <c r="G96" s="7">
        <v>43759</v>
      </c>
      <c r="H96" s="8">
        <v>44305</v>
      </c>
      <c r="I96">
        <v>556</v>
      </c>
      <c r="J96">
        <v>182</v>
      </c>
      <c r="K96">
        <v>103.35</v>
      </c>
      <c r="L96" s="6">
        <f>F96/J96*365/D96</f>
        <v>0.10149807692307691</v>
      </c>
      <c r="M96" s="6">
        <f>P96/Q96</f>
        <v>7.6893461350452691E-2</v>
      </c>
      <c r="N96">
        <f>L96*100/365*I96</f>
        <v>15.461076923076922</v>
      </c>
      <c r="O96">
        <f>N96-K96+100</f>
        <v>12.111076923076922</v>
      </c>
      <c r="P96">
        <f>O96/I96*365</f>
        <v>7.9506170448256777</v>
      </c>
      <c r="Q96">
        <f>E96/D96+K96</f>
        <v>103.39783</v>
      </c>
    </row>
    <row r="97" spans="1:17" x14ac:dyDescent="0.2">
      <c r="A97" t="s">
        <v>482</v>
      </c>
      <c r="B97" t="s">
        <v>483</v>
      </c>
      <c r="C97" t="s">
        <v>484</v>
      </c>
      <c r="D97">
        <v>1000</v>
      </c>
      <c r="E97">
        <v>20.56</v>
      </c>
      <c r="F97" s="9">
        <v>39.61</v>
      </c>
      <c r="G97" s="7">
        <v>43837</v>
      </c>
      <c r="H97" s="8">
        <v>44386</v>
      </c>
      <c r="I97">
        <v>637</v>
      </c>
      <c r="J97">
        <v>183</v>
      </c>
      <c r="K97">
        <v>100.35</v>
      </c>
      <c r="L97" s="6">
        <f>F97/J97*365/D97</f>
        <v>7.9003551912568318E-2</v>
      </c>
      <c r="M97" s="6">
        <f>P97/Q97</f>
        <v>7.6713786798712519E-2</v>
      </c>
      <c r="N97">
        <f>L97*100/365*I97</f>
        <v>13.78774316939891</v>
      </c>
      <c r="O97">
        <f>N97-K97+100</f>
        <v>13.437743169398914</v>
      </c>
      <c r="P97">
        <f>O97/I97*365</f>
        <v>7.699805740707383</v>
      </c>
      <c r="Q97">
        <f>E97/D97+K97</f>
        <v>100.37056</v>
      </c>
    </row>
    <row r="98" spans="1:17" x14ac:dyDescent="0.2">
      <c r="A98" t="s">
        <v>577</v>
      </c>
      <c r="B98" t="s">
        <v>578</v>
      </c>
      <c r="C98" t="s">
        <v>579</v>
      </c>
      <c r="D98">
        <v>150</v>
      </c>
      <c r="E98">
        <v>0.33</v>
      </c>
      <c r="F98" s="9">
        <v>3.74</v>
      </c>
      <c r="G98" s="7">
        <v>43832</v>
      </c>
      <c r="H98" s="8">
        <v>44378</v>
      </c>
      <c r="I98">
        <v>629</v>
      </c>
      <c r="J98">
        <v>91</v>
      </c>
      <c r="K98">
        <v>103.56</v>
      </c>
      <c r="L98" s="6">
        <f>F98/J98*365/D98</f>
        <v>0.10000732600732602</v>
      </c>
      <c r="M98" s="6">
        <f>P98/Q98</f>
        <v>7.6619788308825015E-2</v>
      </c>
      <c r="N98">
        <f>L98*100/365*I98</f>
        <v>17.2341391941392</v>
      </c>
      <c r="O98">
        <f>N98-K98+100</f>
        <v>13.674139194139201</v>
      </c>
      <c r="P98">
        <f>O98/I98*365</f>
        <v>7.9349138407961979</v>
      </c>
      <c r="Q98">
        <f>E98/D98+K98</f>
        <v>103.5622</v>
      </c>
    </row>
    <row r="99" spans="1:17" x14ac:dyDescent="0.2">
      <c r="A99" t="s">
        <v>827</v>
      </c>
      <c r="B99" t="s">
        <v>516</v>
      </c>
      <c r="C99" t="s">
        <v>517</v>
      </c>
      <c r="D99">
        <v>1000</v>
      </c>
      <c r="E99">
        <v>35.950000000000003</v>
      </c>
      <c r="F99" s="9">
        <v>39.89</v>
      </c>
      <c r="G99" s="7">
        <v>43767</v>
      </c>
      <c r="H99" s="8">
        <v>44495</v>
      </c>
      <c r="I99">
        <v>746</v>
      </c>
      <c r="J99">
        <v>182</v>
      </c>
      <c r="K99">
        <v>100.6</v>
      </c>
      <c r="L99" s="6">
        <f>F99/J99*365/D99</f>
        <v>7.9999175824175817E-2</v>
      </c>
      <c r="M99" s="6">
        <f>P99/Q99</f>
        <v>7.6576530541734592E-2</v>
      </c>
      <c r="N99">
        <f>L99*100/365*I99</f>
        <v>16.350516483516483</v>
      </c>
      <c r="O99">
        <f>N99-K99+100</f>
        <v>15.750516483516492</v>
      </c>
      <c r="P99">
        <f>O99/I99*365</f>
        <v>7.7063518987714748</v>
      </c>
      <c r="Q99">
        <f>E99/D99+K99</f>
        <v>100.63594999999999</v>
      </c>
    </row>
    <row r="100" spans="1:17" x14ac:dyDescent="0.2">
      <c r="A100" t="s">
        <v>419</v>
      </c>
      <c r="B100" t="s">
        <v>420</v>
      </c>
      <c r="C100" t="s">
        <v>421</v>
      </c>
      <c r="D100">
        <v>1000</v>
      </c>
      <c r="E100">
        <v>12.93</v>
      </c>
      <c r="F100" s="9">
        <v>39.89</v>
      </c>
      <c r="G100" s="7">
        <v>43872</v>
      </c>
      <c r="H100" s="8">
        <v>44236</v>
      </c>
      <c r="I100">
        <v>487</v>
      </c>
      <c r="J100">
        <v>182</v>
      </c>
      <c r="K100">
        <v>100.5</v>
      </c>
      <c r="L100" s="6">
        <f>F100/J100*365/D100</f>
        <v>7.9999175824175817E-2</v>
      </c>
      <c r="M100" s="6">
        <f>P100/Q100</f>
        <v>7.5862620420366539E-2</v>
      </c>
      <c r="N100">
        <f>L100*100/365*I100</f>
        <v>10.673862637362635</v>
      </c>
      <c r="O100">
        <f>N100-K100+100</f>
        <v>10.173862637362632</v>
      </c>
      <c r="P100">
        <f>O100/I100*365</f>
        <v>7.6251742559288722</v>
      </c>
      <c r="Q100">
        <f>E100/D100+K100</f>
        <v>100.51293</v>
      </c>
    </row>
    <row r="101" spans="1:17" x14ac:dyDescent="0.2">
      <c r="A101" t="s">
        <v>618</v>
      </c>
      <c r="B101" t="s">
        <v>619</v>
      </c>
      <c r="C101" t="s">
        <v>620</v>
      </c>
      <c r="D101">
        <v>1000</v>
      </c>
      <c r="E101">
        <v>47.27</v>
      </c>
      <c r="F101" s="9">
        <v>53.1</v>
      </c>
      <c r="G101" s="8">
        <v>43769</v>
      </c>
      <c r="H101" s="8">
        <v>44133</v>
      </c>
      <c r="I101">
        <v>384</v>
      </c>
      <c r="J101">
        <v>182</v>
      </c>
      <c r="K101">
        <v>103</v>
      </c>
      <c r="L101" s="6">
        <f>F101/J101*365/D101</f>
        <v>0.10649175824175824</v>
      </c>
      <c r="M101" s="6">
        <f>P101/Q101</f>
        <v>7.5670256224893886E-2</v>
      </c>
      <c r="N101">
        <f>L101*100/365*I101</f>
        <v>11.203516483516482</v>
      </c>
      <c r="O101">
        <f>N101-K101+100</f>
        <v>8.2035164835164807</v>
      </c>
      <c r="P101">
        <f>O101/I101*365</f>
        <v>7.7976133241758214</v>
      </c>
      <c r="Q101">
        <f>E101/D101+K101</f>
        <v>103.04727</v>
      </c>
    </row>
    <row r="102" spans="1:17" x14ac:dyDescent="0.2">
      <c r="A102" t="s">
        <v>239</v>
      </c>
      <c r="B102" t="s">
        <v>240</v>
      </c>
      <c r="C102" t="s">
        <v>241</v>
      </c>
      <c r="D102">
        <v>200</v>
      </c>
      <c r="E102">
        <v>7.75</v>
      </c>
      <c r="F102" s="9">
        <v>13.05</v>
      </c>
      <c r="G102" s="7">
        <v>43823</v>
      </c>
      <c r="H102" s="8">
        <v>44005</v>
      </c>
      <c r="I102">
        <v>256</v>
      </c>
      <c r="J102">
        <v>182</v>
      </c>
      <c r="K102">
        <v>103.7</v>
      </c>
      <c r="L102" s="6">
        <f>F102/J102*365/D102</f>
        <v>0.13085851648351648</v>
      </c>
      <c r="M102" s="6">
        <f>P102/Q102</f>
        <v>7.5289715977410937E-2</v>
      </c>
      <c r="N102">
        <f>L102*100/365*I102</f>
        <v>9.1780219780219774</v>
      </c>
      <c r="O102">
        <f>N102-K102+100</f>
        <v>5.478021978021971</v>
      </c>
      <c r="P102">
        <f>O102/I102*365</f>
        <v>7.8104610233516381</v>
      </c>
      <c r="Q102">
        <f>E102/D102+K102</f>
        <v>103.73875</v>
      </c>
    </row>
    <row r="103" spans="1:17" x14ac:dyDescent="0.2">
      <c r="A103" t="s">
        <v>933</v>
      </c>
      <c r="B103" t="s">
        <v>932</v>
      </c>
      <c r="C103" t="s">
        <v>934</v>
      </c>
      <c r="D103">
        <v>1000</v>
      </c>
      <c r="E103">
        <v>38.22</v>
      </c>
      <c r="F103" s="9">
        <v>38.64</v>
      </c>
      <c r="G103" s="8">
        <v>43754</v>
      </c>
      <c r="H103" s="8">
        <v>43754</v>
      </c>
      <c r="I103">
        <v>5</v>
      </c>
      <c r="J103">
        <v>182</v>
      </c>
      <c r="K103">
        <v>100.003</v>
      </c>
      <c r="L103" s="6">
        <f>F103/J103*365/D103</f>
        <v>7.7492307692307694E-2</v>
      </c>
      <c r="M103" s="6">
        <f>P103/Q103</f>
        <v>7.5271280870331803E-2</v>
      </c>
      <c r="N103">
        <f>L103*100/365*I103</f>
        <v>0.10615384615384615</v>
      </c>
      <c r="O103">
        <f>N103-K103+100</f>
        <v>0.1031538461538446</v>
      </c>
      <c r="P103">
        <f>O103/I103*365</f>
        <v>7.5302307692306547</v>
      </c>
      <c r="Q103">
        <f>E103/D103+K103</f>
        <v>100.04122</v>
      </c>
    </row>
    <row r="104" spans="1:17" x14ac:dyDescent="0.2">
      <c r="A104" t="s">
        <v>708</v>
      </c>
      <c r="B104" t="s">
        <v>709</v>
      </c>
      <c r="C104" t="s">
        <v>710</v>
      </c>
      <c r="D104">
        <v>750</v>
      </c>
      <c r="E104">
        <v>12.26</v>
      </c>
      <c r="F104" s="9">
        <v>19.239999999999998</v>
      </c>
      <c r="G104" s="8">
        <v>43782</v>
      </c>
      <c r="H104" s="8">
        <v>44334</v>
      </c>
      <c r="I104">
        <v>585</v>
      </c>
      <c r="J104">
        <v>91</v>
      </c>
      <c r="K104">
        <v>103.99</v>
      </c>
      <c r="L104" s="6">
        <f>F104/J104*365/D104</f>
        <v>0.10289523809523808</v>
      </c>
      <c r="M104" s="6">
        <f>P104/Q104</f>
        <v>7.4995775546613755E-2</v>
      </c>
      <c r="N104">
        <f>L104*100/365*I104</f>
        <v>16.491428571428571</v>
      </c>
      <c r="O104">
        <f>N104-K104+100</f>
        <v>12.501428571428576</v>
      </c>
      <c r="P104">
        <f>O104/I104*365</f>
        <v>7.8000366300366331</v>
      </c>
      <c r="Q104">
        <f>E104/D104+K104</f>
        <v>104.00634666666666</v>
      </c>
    </row>
    <row r="105" spans="1:17" x14ac:dyDescent="0.2">
      <c r="A105" t="s">
        <v>702</v>
      </c>
      <c r="B105" t="s">
        <v>703</v>
      </c>
      <c r="C105" t="s">
        <v>704</v>
      </c>
      <c r="D105">
        <v>200</v>
      </c>
      <c r="E105">
        <v>0.89</v>
      </c>
      <c r="F105" s="9">
        <v>5.04</v>
      </c>
      <c r="G105" s="8">
        <v>43824</v>
      </c>
      <c r="H105" s="8">
        <v>44379</v>
      </c>
      <c r="I105">
        <v>630</v>
      </c>
      <c r="J105">
        <v>91</v>
      </c>
      <c r="K105">
        <v>104</v>
      </c>
      <c r="L105" s="6">
        <f>F105/J105*365/D105</f>
        <v>0.10107692307692308</v>
      </c>
      <c r="M105" s="6">
        <f>P105/Q105</f>
        <v>7.4902871850502456E-2</v>
      </c>
      <c r="N105">
        <f>L105*100/365*I105</f>
        <v>17.446153846153845</v>
      </c>
      <c r="O105">
        <f>N105-K105+100</f>
        <v>13.446153846153848</v>
      </c>
      <c r="P105">
        <f>O105/I105*365</f>
        <v>7.790231990231991</v>
      </c>
      <c r="Q105">
        <f>E105/D105+K105</f>
        <v>104.00445000000001</v>
      </c>
    </row>
    <row r="106" spans="1:17" x14ac:dyDescent="0.2">
      <c r="A106" t="s">
        <v>559</v>
      </c>
      <c r="B106" t="s">
        <v>560</v>
      </c>
      <c r="C106" t="s">
        <v>561</v>
      </c>
      <c r="D106">
        <v>1000</v>
      </c>
      <c r="E106">
        <v>27.71</v>
      </c>
      <c r="F106" s="9">
        <v>42.38</v>
      </c>
      <c r="G106" s="7">
        <v>43812</v>
      </c>
      <c r="H106" s="8">
        <v>44358</v>
      </c>
      <c r="I106">
        <v>609</v>
      </c>
      <c r="J106">
        <v>182</v>
      </c>
      <c r="K106">
        <v>101.51</v>
      </c>
      <c r="L106" s="6">
        <f>F106/J106*365/D106</f>
        <v>8.4992857142857148E-2</v>
      </c>
      <c r="M106" s="6">
        <f>P106/Q106</f>
        <v>7.4792680513526305E-2</v>
      </c>
      <c r="N106">
        <f>L106*100/365*I106</f>
        <v>14.181000000000001</v>
      </c>
      <c r="O106">
        <f>N106-K106+100</f>
        <v>12.670999999999992</v>
      </c>
      <c r="P106">
        <f>O106/I106*365</f>
        <v>7.5942775041050856</v>
      </c>
      <c r="Q106">
        <f>E106/D106+K106</f>
        <v>101.53771</v>
      </c>
    </row>
    <row r="107" spans="1:17" x14ac:dyDescent="0.2">
      <c r="A107" t="s">
        <v>918</v>
      </c>
      <c r="B107" t="s">
        <v>917</v>
      </c>
      <c r="C107" t="s">
        <v>919</v>
      </c>
      <c r="D107">
        <v>1000</v>
      </c>
      <c r="E107">
        <v>29.04</v>
      </c>
      <c r="F107" s="9">
        <v>49.86</v>
      </c>
      <c r="G107" s="8">
        <v>43825</v>
      </c>
      <c r="H107" s="8">
        <v>43825</v>
      </c>
      <c r="I107">
        <v>76</v>
      </c>
      <c r="J107">
        <v>182</v>
      </c>
      <c r="K107">
        <v>100.52</v>
      </c>
      <c r="L107" s="6">
        <f>F107/J107*365/D107</f>
        <v>9.9993956043956042E-2</v>
      </c>
      <c r="M107" s="6">
        <f>P107/Q107</f>
        <v>7.4610629632495831E-2</v>
      </c>
      <c r="N107">
        <f>L107*100/365*I107</f>
        <v>2.082065934065934</v>
      </c>
      <c r="O107">
        <f>N107-K107+100</f>
        <v>1.5620659340659415</v>
      </c>
      <c r="P107">
        <f>O107/I107*365</f>
        <v>7.5020271833430083</v>
      </c>
      <c r="Q107">
        <f>E107/D107+K107</f>
        <v>100.54903999999999</v>
      </c>
    </row>
    <row r="108" spans="1:17" x14ac:dyDescent="0.2">
      <c r="A108" t="s">
        <v>353</v>
      </c>
      <c r="B108" t="s">
        <v>354</v>
      </c>
      <c r="C108" t="s">
        <v>355</v>
      </c>
      <c r="D108">
        <v>1000</v>
      </c>
      <c r="E108">
        <v>6.04</v>
      </c>
      <c r="F108" s="9">
        <v>26.18</v>
      </c>
      <c r="G108" s="7">
        <v>43819</v>
      </c>
      <c r="H108" s="8">
        <v>44547</v>
      </c>
      <c r="I108">
        <v>798</v>
      </c>
      <c r="J108">
        <v>91</v>
      </c>
      <c r="K108">
        <v>105.78</v>
      </c>
      <c r="L108" s="6">
        <f>F108/J108*365/D108</f>
        <v>0.10500769230769232</v>
      </c>
      <c r="M108" s="6">
        <f>P108/Q108</f>
        <v>7.4272889834326311E-2</v>
      </c>
      <c r="N108">
        <f>L108*100/365*I108</f>
        <v>22.957846153846155</v>
      </c>
      <c r="O108">
        <f>N108-K108+100</f>
        <v>17.177846153846161</v>
      </c>
      <c r="P108">
        <f>O108/I108*365</f>
        <v>7.8570348949296358</v>
      </c>
      <c r="Q108">
        <f>E108/D108+K108</f>
        <v>105.78604</v>
      </c>
    </row>
    <row r="109" spans="1:17" x14ac:dyDescent="0.2">
      <c r="A109" t="s">
        <v>458</v>
      </c>
      <c r="B109" t="s">
        <v>459</v>
      </c>
      <c r="C109" t="s">
        <v>460</v>
      </c>
      <c r="D109">
        <v>1000</v>
      </c>
      <c r="E109">
        <v>38.61</v>
      </c>
      <c r="F109" s="9">
        <v>121.83</v>
      </c>
      <c r="G109" s="7">
        <v>43999</v>
      </c>
      <c r="H109" s="8">
        <v>43999</v>
      </c>
      <c r="I109">
        <v>250</v>
      </c>
      <c r="J109">
        <v>366</v>
      </c>
      <c r="K109">
        <v>103.08</v>
      </c>
      <c r="L109" s="6">
        <f>F109/J109*365/D109</f>
        <v>0.12149713114754097</v>
      </c>
      <c r="M109" s="6">
        <f>P109/Q109</f>
        <v>7.4214665177838479E-2</v>
      </c>
      <c r="N109">
        <f>L109*100/365*I109</f>
        <v>8.3217213114754109</v>
      </c>
      <c r="O109">
        <f>N109-K109+100</f>
        <v>5.2417213114754162</v>
      </c>
      <c r="P109">
        <f>O109/I109*365</f>
        <v>7.6529131147541074</v>
      </c>
      <c r="Q109">
        <f>E109/D109+K109</f>
        <v>103.11861</v>
      </c>
    </row>
    <row r="110" spans="1:17" x14ac:dyDescent="0.2">
      <c r="A110" t="s">
        <v>176</v>
      </c>
      <c r="B110" t="s">
        <v>177</v>
      </c>
      <c r="C110" t="s">
        <v>178</v>
      </c>
      <c r="D110">
        <v>1000</v>
      </c>
      <c r="E110">
        <v>14.96</v>
      </c>
      <c r="F110" s="9">
        <v>38.89</v>
      </c>
      <c r="G110" s="7">
        <v>43861</v>
      </c>
      <c r="H110" s="8">
        <v>44407</v>
      </c>
      <c r="I110">
        <v>658</v>
      </c>
      <c r="J110">
        <v>182</v>
      </c>
      <c r="K110">
        <v>100.7</v>
      </c>
      <c r="L110" s="6">
        <f>F110/J110*365/D110</f>
        <v>7.7993681318681313E-2</v>
      </c>
      <c r="M110" s="6">
        <f>P110/Q110</f>
        <v>7.3584602123931794E-2</v>
      </c>
      <c r="N110">
        <f>L110*100/365*I110</f>
        <v>14.060230769230769</v>
      </c>
      <c r="O110">
        <f>N110-K110+100</f>
        <v>13.360230769230768</v>
      </c>
      <c r="P110">
        <f>O110/I110*365</f>
        <v>7.4110702595277056</v>
      </c>
      <c r="Q110">
        <f>E110/D110+K110</f>
        <v>100.71496</v>
      </c>
    </row>
    <row r="111" spans="1:17" x14ac:dyDescent="0.2">
      <c r="A111" t="s">
        <v>290</v>
      </c>
      <c r="B111" t="s">
        <v>291</v>
      </c>
      <c r="C111" t="s">
        <v>292</v>
      </c>
      <c r="D111">
        <v>10000</v>
      </c>
      <c r="E111">
        <v>90.41</v>
      </c>
      <c r="F111" s="9">
        <v>123.29</v>
      </c>
      <c r="G111" s="7">
        <v>43757</v>
      </c>
      <c r="H111" s="8">
        <v>44147</v>
      </c>
      <c r="I111">
        <v>398</v>
      </c>
      <c r="J111">
        <v>30</v>
      </c>
      <c r="K111">
        <v>107.72</v>
      </c>
      <c r="L111" s="6">
        <f>F111/J111*365/D111</f>
        <v>0.15000283333333331</v>
      </c>
      <c r="M111" s="6">
        <f>P111/Q111</f>
        <v>7.3521343570169637E-2</v>
      </c>
      <c r="N111">
        <f>L111*100/365*I111</f>
        <v>16.35647333333333</v>
      </c>
      <c r="O111">
        <f>N111-K111+100</f>
        <v>8.6364733333333277</v>
      </c>
      <c r="P111">
        <f>O111/I111*365</f>
        <v>7.9203838358458905</v>
      </c>
      <c r="Q111">
        <f>E111/D111+K111</f>
        <v>107.729041</v>
      </c>
    </row>
    <row r="112" spans="1:17" x14ac:dyDescent="0.2">
      <c r="A112" t="s">
        <v>245</v>
      </c>
      <c r="B112" t="s">
        <v>246</v>
      </c>
      <c r="C112" t="s">
        <v>247</v>
      </c>
      <c r="D112">
        <v>1000</v>
      </c>
      <c r="E112">
        <v>1.39</v>
      </c>
      <c r="F112" s="9">
        <v>36.25</v>
      </c>
      <c r="G112" s="7">
        <v>43924</v>
      </c>
      <c r="H112" s="8">
        <v>44288</v>
      </c>
      <c r="I112">
        <v>539</v>
      </c>
      <c r="J112">
        <v>182</v>
      </c>
      <c r="K112">
        <v>99.9</v>
      </c>
      <c r="L112" s="6">
        <f>F112/J112*365/D112</f>
        <v>7.269917582417583E-2</v>
      </c>
      <c r="M112" s="6">
        <f>P112/Q112</f>
        <v>7.3448783632610121E-2</v>
      </c>
      <c r="N112">
        <f>L112*100/365*I112</f>
        <v>10.735576923076923</v>
      </c>
      <c r="O112">
        <f>N112-K112+100</f>
        <v>10.835576923076914</v>
      </c>
      <c r="P112">
        <f>O112/I112*365</f>
        <v>7.3376355787070011</v>
      </c>
      <c r="Q112">
        <f>E112/D112+K112</f>
        <v>99.901390000000006</v>
      </c>
    </row>
    <row r="113" spans="1:17" x14ac:dyDescent="0.2">
      <c r="A113" t="s">
        <v>143</v>
      </c>
      <c r="B113" t="s">
        <v>144</v>
      </c>
      <c r="C113" t="s">
        <v>145</v>
      </c>
      <c r="D113">
        <v>1000</v>
      </c>
      <c r="E113">
        <v>19.87</v>
      </c>
      <c r="F113" s="9">
        <v>32.29</v>
      </c>
      <c r="G113" s="7">
        <v>43784</v>
      </c>
      <c r="H113" s="8">
        <v>44239</v>
      </c>
      <c r="I113">
        <v>490</v>
      </c>
      <c r="J113">
        <v>91</v>
      </c>
      <c r="K113">
        <v>106.85</v>
      </c>
      <c r="L113" s="6">
        <f>F113/J113*365/D113</f>
        <v>0.12951483516483514</v>
      </c>
      <c r="M113" s="6">
        <f>P113/Q113</f>
        <v>7.3443829360654717E-2</v>
      </c>
      <c r="N113">
        <f>L113*100/365*I113</f>
        <v>17.386923076923072</v>
      </c>
      <c r="O113">
        <f>N113-K113+100</f>
        <v>10.536923076923074</v>
      </c>
      <c r="P113">
        <f>O113/I113*365</f>
        <v>7.8489324960753519</v>
      </c>
      <c r="Q113">
        <f>E113/D113+K113</f>
        <v>106.86986999999999</v>
      </c>
    </row>
    <row r="114" spans="1:17" x14ac:dyDescent="0.2">
      <c r="A114" t="s">
        <v>137</v>
      </c>
      <c r="B114" t="s">
        <v>138</v>
      </c>
      <c r="C114" t="s">
        <v>139</v>
      </c>
      <c r="D114">
        <v>1000</v>
      </c>
      <c r="E114">
        <v>15.37</v>
      </c>
      <c r="F114" s="9">
        <v>39.61</v>
      </c>
      <c r="G114" s="7">
        <v>43861</v>
      </c>
      <c r="H114" s="8">
        <v>44410</v>
      </c>
      <c r="I114">
        <v>661</v>
      </c>
      <c r="J114">
        <v>183</v>
      </c>
      <c r="K114">
        <v>101.02</v>
      </c>
      <c r="L114" s="6">
        <f>F114/J114*365/D114</f>
        <v>7.9003551912568318E-2</v>
      </c>
      <c r="M114" s="6">
        <f>P114/Q114</f>
        <v>7.2619298294706994E-2</v>
      </c>
      <c r="N114">
        <f>L114*100/365*I114</f>
        <v>14.307218579234975</v>
      </c>
      <c r="O114">
        <f>N114-K114+100</f>
        <v>13.287218579234974</v>
      </c>
      <c r="P114">
        <f>O114/I114*365</f>
        <v>7.33711767234609</v>
      </c>
      <c r="Q114">
        <f>E114/D114+K114</f>
        <v>101.03537</v>
      </c>
    </row>
    <row r="115" spans="1:17" x14ac:dyDescent="0.2">
      <c r="A115" t="s">
        <v>568</v>
      </c>
      <c r="B115" t="s">
        <v>569</v>
      </c>
      <c r="C115" t="s">
        <v>570</v>
      </c>
      <c r="D115">
        <v>1000</v>
      </c>
      <c r="E115">
        <v>13.64</v>
      </c>
      <c r="F115" s="9">
        <v>41.39</v>
      </c>
      <c r="G115" s="7">
        <v>43871</v>
      </c>
      <c r="H115" s="8">
        <v>44417</v>
      </c>
      <c r="I115">
        <v>668</v>
      </c>
      <c r="J115">
        <v>182</v>
      </c>
      <c r="K115">
        <v>101.7</v>
      </c>
      <c r="L115" s="6">
        <f>F115/J115*365/D115</f>
        <v>8.3007417582417586E-2</v>
      </c>
      <c r="M115" s="6">
        <f>P115/Q115</f>
        <v>7.2476508978273652E-2</v>
      </c>
      <c r="N115">
        <f>L115*100/365*I115</f>
        <v>15.191494505494509</v>
      </c>
      <c r="O115">
        <f>N115-K115+100</f>
        <v>13.491494505494501</v>
      </c>
      <c r="P115">
        <f>O115/I115*365</f>
        <v>7.3718495426728934</v>
      </c>
      <c r="Q115">
        <f>E115/D115+K115</f>
        <v>101.71364</v>
      </c>
    </row>
    <row r="116" spans="1:17" x14ac:dyDescent="0.2">
      <c r="A116" t="s">
        <v>633</v>
      </c>
      <c r="B116" t="s">
        <v>634</v>
      </c>
      <c r="C116" t="s">
        <v>635</v>
      </c>
      <c r="D116">
        <v>1000</v>
      </c>
      <c r="E116">
        <v>17.989999999999998</v>
      </c>
      <c r="F116" s="9">
        <v>49.61</v>
      </c>
      <c r="G116" s="8">
        <v>43865</v>
      </c>
      <c r="H116" s="8">
        <v>43865</v>
      </c>
      <c r="I116">
        <v>116</v>
      </c>
      <c r="J116">
        <v>182</v>
      </c>
      <c r="K116">
        <v>100.84</v>
      </c>
      <c r="L116" s="6">
        <f>F116/J116*365/D116</f>
        <v>9.9492582417582409E-2</v>
      </c>
      <c r="M116" s="6">
        <f>P116/Q116</f>
        <v>7.2440019808865441E-2</v>
      </c>
      <c r="N116">
        <f>L116*100/365*I116</f>
        <v>3.1619560439560432</v>
      </c>
      <c r="O116">
        <f>N116-K116+100</f>
        <v>2.3219560439560354</v>
      </c>
      <c r="P116">
        <f>O116/I116*365</f>
        <v>7.306154793482353</v>
      </c>
      <c r="Q116">
        <f>E116/D116+K116</f>
        <v>100.85799</v>
      </c>
    </row>
    <row r="117" spans="1:17" x14ac:dyDescent="0.2">
      <c r="A117" t="s">
        <v>603</v>
      </c>
      <c r="B117" t="s">
        <v>604</v>
      </c>
      <c r="C117" t="s">
        <v>605</v>
      </c>
      <c r="D117">
        <v>1000</v>
      </c>
      <c r="E117">
        <v>16.3</v>
      </c>
      <c r="F117" s="9">
        <v>42.38</v>
      </c>
      <c r="G117" s="8">
        <v>43861</v>
      </c>
      <c r="H117" s="8">
        <v>44407</v>
      </c>
      <c r="I117">
        <v>658</v>
      </c>
      <c r="J117">
        <v>182</v>
      </c>
      <c r="K117">
        <v>102</v>
      </c>
      <c r="L117" s="6">
        <f>F117/J117*365/D117</f>
        <v>8.4992857142857148E-2</v>
      </c>
      <c r="M117" s="6">
        <f>P117/Q117</f>
        <v>7.2438063543615094E-2</v>
      </c>
      <c r="N117">
        <f>L117*100/365*I117</f>
        <v>15.322000000000001</v>
      </c>
      <c r="O117">
        <f>N117-K117+100</f>
        <v>13.322000000000003</v>
      </c>
      <c r="P117">
        <f>O117/I117*365</f>
        <v>7.3898632218845002</v>
      </c>
      <c r="Q117">
        <f>E117/D117+K117</f>
        <v>102.0163</v>
      </c>
    </row>
    <row r="118" spans="1:17" x14ac:dyDescent="0.2">
      <c r="A118" t="s">
        <v>311</v>
      </c>
      <c r="B118" t="s">
        <v>312</v>
      </c>
      <c r="C118" t="s">
        <v>313</v>
      </c>
      <c r="D118">
        <v>1000</v>
      </c>
      <c r="E118">
        <v>37.549999999999997</v>
      </c>
      <c r="F118" s="9">
        <v>44.38</v>
      </c>
      <c r="G118" s="7">
        <v>43777</v>
      </c>
      <c r="H118" s="8">
        <v>44323</v>
      </c>
      <c r="I118">
        <v>574</v>
      </c>
      <c r="J118">
        <v>182</v>
      </c>
      <c r="K118">
        <v>102.35</v>
      </c>
      <c r="L118" s="6">
        <f>F118/J118*365/D118</f>
        <v>8.9003846153846156E-2</v>
      </c>
      <c r="M118" s="6">
        <f>P118/Q118</f>
        <v>7.2333468632568551E-2</v>
      </c>
      <c r="N118">
        <f>L118*100/365*I118</f>
        <v>13.99676923076923</v>
      </c>
      <c r="O118">
        <f>N118-K118+100</f>
        <v>11.646769230769237</v>
      </c>
      <c r="P118">
        <f>O118/I118*365</f>
        <v>7.4060466362905437</v>
      </c>
      <c r="Q118">
        <f>E118/D118+K118</f>
        <v>102.38754999999999</v>
      </c>
    </row>
    <row r="119" spans="1:17" x14ac:dyDescent="0.2">
      <c r="A119" t="s">
        <v>696</v>
      </c>
      <c r="B119" t="s">
        <v>697</v>
      </c>
      <c r="C119" t="s">
        <v>698</v>
      </c>
      <c r="D119">
        <v>1000</v>
      </c>
      <c r="E119">
        <v>31.22</v>
      </c>
      <c r="F119" s="9">
        <v>53.6</v>
      </c>
      <c r="G119" s="8">
        <v>43825</v>
      </c>
      <c r="H119" s="8">
        <v>44189</v>
      </c>
      <c r="I119">
        <v>440</v>
      </c>
      <c r="J119">
        <v>182</v>
      </c>
      <c r="K119">
        <v>103.9</v>
      </c>
      <c r="L119" s="6">
        <f>F119/J119*365/D119</f>
        <v>0.10749450549450551</v>
      </c>
      <c r="M119" s="6">
        <f>P119/Q119</f>
        <v>7.2299962193489775E-2</v>
      </c>
      <c r="N119">
        <f>L119*100/365*I119</f>
        <v>12.958241758241758</v>
      </c>
      <c r="O119">
        <f>N119-K119+100</f>
        <v>9.0582417582417492</v>
      </c>
      <c r="P119">
        <f>O119/I119*365</f>
        <v>7.5142232767232686</v>
      </c>
      <c r="Q119">
        <f>E119/D119+K119</f>
        <v>103.93122000000001</v>
      </c>
    </row>
    <row r="120" spans="1:17" x14ac:dyDescent="0.2">
      <c r="A120" t="s">
        <v>113</v>
      </c>
      <c r="B120" t="s">
        <v>114</v>
      </c>
      <c r="C120" t="s">
        <v>115</v>
      </c>
      <c r="D120">
        <v>1000</v>
      </c>
      <c r="E120">
        <v>42.63</v>
      </c>
      <c r="F120" s="9">
        <v>42.87</v>
      </c>
      <c r="G120" s="7">
        <v>43750</v>
      </c>
      <c r="H120" s="8">
        <v>44299</v>
      </c>
      <c r="I120">
        <v>550</v>
      </c>
      <c r="J120">
        <v>183</v>
      </c>
      <c r="K120">
        <v>101.8</v>
      </c>
      <c r="L120" s="10">
        <f>F120/J120*365/D120</f>
        <v>8.5505737704918025E-2</v>
      </c>
      <c r="M120" s="10">
        <f>P120/Q120</f>
        <v>7.2229363243529229E-2</v>
      </c>
      <c r="N120">
        <f>L120*100/365*I120</f>
        <v>12.884426229508195</v>
      </c>
      <c r="O120">
        <f>N120-K120+100</f>
        <v>11.084426229508196</v>
      </c>
      <c r="P120">
        <f>O120/I120*365</f>
        <v>7.3560283159463475</v>
      </c>
      <c r="Q120">
        <f>E120/D120+K120</f>
        <v>101.84263</v>
      </c>
    </row>
    <row r="121" spans="1:17" x14ac:dyDescent="0.2">
      <c r="A121" t="s">
        <v>580</v>
      </c>
      <c r="B121" t="s">
        <v>581</v>
      </c>
      <c r="C121" t="s">
        <v>582</v>
      </c>
      <c r="D121">
        <v>375</v>
      </c>
      <c r="E121">
        <v>2.8</v>
      </c>
      <c r="F121" s="9">
        <v>11.59</v>
      </c>
      <c r="G121" s="7">
        <v>43818</v>
      </c>
      <c r="H121" s="8">
        <v>44000</v>
      </c>
      <c r="I121">
        <v>251</v>
      </c>
      <c r="J121">
        <v>91</v>
      </c>
      <c r="K121">
        <v>103.41</v>
      </c>
      <c r="L121" s="6">
        <f>F121/J121*365/D121</f>
        <v>0.12396630036630037</v>
      </c>
      <c r="M121" s="6">
        <f>P121/Q121</f>
        <v>7.1920782205626671E-2</v>
      </c>
      <c r="N121">
        <f>L121*100/365*I121</f>
        <v>8.5248058608058592</v>
      </c>
      <c r="O121">
        <f>N121-K121+100</f>
        <v>5.1148058608058591</v>
      </c>
      <c r="P121">
        <f>O121/I121*365</f>
        <v>7.4378650963909898</v>
      </c>
      <c r="Q121">
        <f>E121/D121+K121</f>
        <v>103.41746666666667</v>
      </c>
    </row>
    <row r="122" spans="1:17" x14ac:dyDescent="0.2">
      <c r="A122" t="s">
        <v>299</v>
      </c>
      <c r="B122" t="s">
        <v>300</v>
      </c>
      <c r="C122" t="s">
        <v>301</v>
      </c>
      <c r="D122">
        <v>250</v>
      </c>
      <c r="E122">
        <v>1.47</v>
      </c>
      <c r="F122" s="9">
        <v>5.14</v>
      </c>
      <c r="G122" s="7">
        <v>43814</v>
      </c>
      <c r="H122" s="8">
        <v>44454</v>
      </c>
      <c r="I122">
        <v>705</v>
      </c>
      <c r="J122">
        <v>91</v>
      </c>
      <c r="K122">
        <v>101.8</v>
      </c>
      <c r="L122" s="6">
        <f>F122/J122*365/D122</f>
        <v>8.2465934065934068E-2</v>
      </c>
      <c r="M122" s="6">
        <f>P122/Q122</f>
        <v>7.1849273470023414E-2</v>
      </c>
      <c r="N122">
        <f>L122*100/365*I122</f>
        <v>15.928351648351649</v>
      </c>
      <c r="O122">
        <f>N122-K122+100</f>
        <v>14.128351648351654</v>
      </c>
      <c r="P122">
        <f>O122/I122*365</f>
        <v>7.3146785129763874</v>
      </c>
      <c r="Q122">
        <f>E122/D122+K122</f>
        <v>101.80588</v>
      </c>
    </row>
    <row r="123" spans="1:17" x14ac:dyDescent="0.2">
      <c r="A123" t="s">
        <v>772</v>
      </c>
      <c r="B123" t="s">
        <v>771</v>
      </c>
      <c r="C123" t="s">
        <v>773</v>
      </c>
      <c r="D123">
        <v>1000</v>
      </c>
      <c r="E123">
        <v>40.869999999999997</v>
      </c>
      <c r="F123" s="9">
        <v>62.88</v>
      </c>
      <c r="G123" s="7">
        <v>43812</v>
      </c>
      <c r="H123" s="8">
        <v>43812</v>
      </c>
      <c r="I123">
        <v>63</v>
      </c>
      <c r="J123">
        <v>180</v>
      </c>
      <c r="K123">
        <v>100.95</v>
      </c>
      <c r="L123" s="6">
        <f>F123/J123*365/D123</f>
        <v>0.12750666666666666</v>
      </c>
      <c r="M123" s="6">
        <f>P123/Q123</f>
        <v>7.1755975690658003E-2</v>
      </c>
      <c r="N123">
        <f>L123*100/365*I123</f>
        <v>2.2007999999999996</v>
      </c>
      <c r="O123">
        <f>N123-K123+100</f>
        <v>1.2507999999999981</v>
      </c>
      <c r="P123">
        <f>O123/I123*365</f>
        <v>7.246698412698402</v>
      </c>
      <c r="Q123">
        <f>E123/D123+K123</f>
        <v>100.99087</v>
      </c>
    </row>
    <row r="124" spans="1:17" x14ac:dyDescent="0.2">
      <c r="A124" t="s">
        <v>110</v>
      </c>
      <c r="B124" t="s">
        <v>111</v>
      </c>
      <c r="C124" t="s">
        <v>112</v>
      </c>
      <c r="D124">
        <v>1000</v>
      </c>
      <c r="E124">
        <v>39.97</v>
      </c>
      <c r="F124" s="9">
        <v>44.87</v>
      </c>
      <c r="G124" s="7">
        <v>43769</v>
      </c>
      <c r="H124" s="8">
        <v>44501</v>
      </c>
      <c r="I124">
        <v>752</v>
      </c>
      <c r="J124">
        <v>183</v>
      </c>
      <c r="K124">
        <v>103.2</v>
      </c>
      <c r="L124" s="10">
        <f>F124/J124*365/D124</f>
        <v>8.9494808743169396E-2</v>
      </c>
      <c r="M124" s="10">
        <f>P124/Q124</f>
        <v>7.1641723500648444E-2</v>
      </c>
      <c r="N124">
        <f>L124*100/365*I124</f>
        <v>18.438382513661203</v>
      </c>
      <c r="O124">
        <f>N124-K124+100</f>
        <v>15.238382513661207</v>
      </c>
      <c r="P124">
        <f>O124/I124*365</f>
        <v>7.3962893849552396</v>
      </c>
      <c r="Q124">
        <f>E124/D124+K124</f>
        <v>103.23997</v>
      </c>
    </row>
    <row r="125" spans="1:17" x14ac:dyDescent="0.2">
      <c r="A125" t="s">
        <v>835</v>
      </c>
      <c r="B125" t="s">
        <v>520</v>
      </c>
      <c r="C125" t="s">
        <v>521</v>
      </c>
      <c r="D125">
        <v>1000</v>
      </c>
      <c r="E125">
        <v>25.83</v>
      </c>
      <c r="F125" s="9">
        <v>43.13</v>
      </c>
      <c r="G125" s="7">
        <v>43822</v>
      </c>
      <c r="H125" s="8">
        <v>44368</v>
      </c>
      <c r="I125">
        <v>619</v>
      </c>
      <c r="J125">
        <v>182</v>
      </c>
      <c r="K125">
        <v>102.25</v>
      </c>
      <c r="L125" s="6">
        <f>F125/J125*365/D125</f>
        <v>8.6496978021978019E-2</v>
      </c>
      <c r="M125" s="6">
        <f>P125/Q125</f>
        <v>7.1600114417512933E-2</v>
      </c>
      <c r="N125">
        <f>L125*100/365*I125</f>
        <v>14.66893956043956</v>
      </c>
      <c r="O125">
        <f>N125-K125+100</f>
        <v>12.418939560439554</v>
      </c>
      <c r="P125">
        <f>O125/I125*365</f>
        <v>7.3229611301461022</v>
      </c>
      <c r="Q125">
        <f>E125/D125+K125</f>
        <v>102.27583</v>
      </c>
    </row>
    <row r="126" spans="1:17" x14ac:dyDescent="0.2">
      <c r="A126" t="s">
        <v>341</v>
      </c>
      <c r="B126" t="s">
        <v>342</v>
      </c>
      <c r="C126" t="s">
        <v>343</v>
      </c>
      <c r="D126">
        <v>1000</v>
      </c>
      <c r="E126">
        <v>4.5599999999999996</v>
      </c>
      <c r="F126" s="9">
        <v>23.06</v>
      </c>
      <c r="G126" s="7">
        <v>43822</v>
      </c>
      <c r="H126" s="8">
        <v>44555</v>
      </c>
      <c r="I126">
        <v>806</v>
      </c>
      <c r="J126">
        <v>91</v>
      </c>
      <c r="K126">
        <v>104</v>
      </c>
      <c r="L126" s="6">
        <f>F126/J126*365/D126</f>
        <v>9.2493406593406588E-2</v>
      </c>
      <c r="M126" s="6">
        <f>P126/Q126</f>
        <v>7.1515386126157404E-2</v>
      </c>
      <c r="N126">
        <f>L126*100/365*I126</f>
        <v>20.424571428571426</v>
      </c>
      <c r="O126">
        <f>N126-K126+100</f>
        <v>16.424571428571426</v>
      </c>
      <c r="P126">
        <f>O126/I126*365</f>
        <v>7.4379262672811048</v>
      </c>
      <c r="Q126">
        <f>E126/D126+K126</f>
        <v>104.00456</v>
      </c>
    </row>
    <row r="127" spans="1:17" x14ac:dyDescent="0.2">
      <c r="A127" t="s">
        <v>705</v>
      </c>
      <c r="B127" t="s">
        <v>706</v>
      </c>
      <c r="C127" t="s">
        <v>707</v>
      </c>
      <c r="D127">
        <v>250</v>
      </c>
      <c r="E127">
        <v>4.8499999999999996</v>
      </c>
      <c r="F127" s="9">
        <v>7.75</v>
      </c>
      <c r="G127" s="8">
        <v>43783</v>
      </c>
      <c r="H127" s="8">
        <v>43965</v>
      </c>
      <c r="I127">
        <v>216</v>
      </c>
      <c r="J127">
        <v>91</v>
      </c>
      <c r="K127">
        <v>103</v>
      </c>
      <c r="L127" s="6">
        <f>F127/J127*365/D127</f>
        <v>0.12434065934065934</v>
      </c>
      <c r="M127" s="6">
        <f>P127/Q127</f>
        <v>7.1487714834501989E-2</v>
      </c>
      <c r="N127">
        <f>L127*100/365*I127</f>
        <v>7.3582417582417587</v>
      </c>
      <c r="O127">
        <f>N127-K127+100</f>
        <v>4.3582417582417605</v>
      </c>
      <c r="P127">
        <f>O127/I127*365</f>
        <v>7.3646214896214941</v>
      </c>
      <c r="Q127">
        <f>E127/D127+K127</f>
        <v>103.0194</v>
      </c>
    </row>
    <row r="128" spans="1:17" x14ac:dyDescent="0.2">
      <c r="A128" t="s">
        <v>657</v>
      </c>
      <c r="B128" t="s">
        <v>658</v>
      </c>
      <c r="C128" t="s">
        <v>659</v>
      </c>
      <c r="D128">
        <v>700</v>
      </c>
      <c r="E128">
        <v>5.82</v>
      </c>
      <c r="F128" s="9">
        <v>24.08</v>
      </c>
      <c r="G128" s="8">
        <v>43818</v>
      </c>
      <c r="H128" s="8">
        <v>44091</v>
      </c>
      <c r="I128">
        <v>342</v>
      </c>
      <c r="J128">
        <v>91</v>
      </c>
      <c r="K128">
        <v>105.85</v>
      </c>
      <c r="L128" s="6">
        <f>F128/J128*365/D128</f>
        <v>0.13797802197802198</v>
      </c>
      <c r="M128" s="6">
        <f>P128/Q128</f>
        <v>7.136313473480374E-2</v>
      </c>
      <c r="N128">
        <f>L128*100/365*I128</f>
        <v>12.928351648351647</v>
      </c>
      <c r="O128">
        <f>N128-K128+100</f>
        <v>7.0783516483516564</v>
      </c>
      <c r="P128">
        <f>O128/I128*365</f>
        <v>7.5543811451706278</v>
      </c>
      <c r="Q128">
        <f>E128/D128+K128</f>
        <v>105.85831428571429</v>
      </c>
    </row>
    <row r="129" spans="1:17" x14ac:dyDescent="0.2">
      <c r="A129" t="s">
        <v>437</v>
      </c>
      <c r="B129" t="s">
        <v>438</v>
      </c>
      <c r="C129" t="s">
        <v>439</v>
      </c>
      <c r="D129">
        <v>1000</v>
      </c>
      <c r="E129">
        <v>25.76</v>
      </c>
      <c r="F129" s="9">
        <v>39.39</v>
      </c>
      <c r="G129" s="7">
        <v>43812</v>
      </c>
      <c r="H129" s="8">
        <v>43994</v>
      </c>
      <c r="I129">
        <v>245</v>
      </c>
      <c r="J129">
        <v>182</v>
      </c>
      <c r="K129">
        <v>100.49</v>
      </c>
      <c r="L129" s="6">
        <f>F129/J129*365/D129</f>
        <v>7.8996428571428579E-2</v>
      </c>
      <c r="M129" s="6">
        <f>P129/Q129</f>
        <v>7.1328544470467686E-2</v>
      </c>
      <c r="N129">
        <f>L129*100/365*I129</f>
        <v>5.3025000000000002</v>
      </c>
      <c r="O129">
        <f>N129-K129+100</f>
        <v>4.8125</v>
      </c>
      <c r="P129">
        <f>O129/I129*365</f>
        <v>7.1696428571428568</v>
      </c>
      <c r="Q129">
        <f>E129/D129+K129</f>
        <v>100.51576</v>
      </c>
    </row>
    <row r="130" spans="1:17" x14ac:dyDescent="0.2">
      <c r="A130" t="s">
        <v>678</v>
      </c>
      <c r="B130" t="s">
        <v>679</v>
      </c>
      <c r="C130" t="s">
        <v>680</v>
      </c>
      <c r="D130">
        <v>1000</v>
      </c>
      <c r="E130">
        <v>13.19</v>
      </c>
      <c r="F130" s="9">
        <v>43.12</v>
      </c>
      <c r="G130" s="8">
        <v>43876</v>
      </c>
      <c r="H130" s="8">
        <v>44425</v>
      </c>
      <c r="I130">
        <v>676</v>
      </c>
      <c r="J130">
        <v>183</v>
      </c>
      <c r="K130">
        <v>102.42</v>
      </c>
      <c r="L130" s="6">
        <f>F130/J130*365/D130</f>
        <v>8.6004371584699438E-2</v>
      </c>
      <c r="M130" s="6">
        <f>P130/Q130</f>
        <v>7.1205244645180077E-2</v>
      </c>
      <c r="N130">
        <f>L130*100/365*I130</f>
        <v>15.928480874316937</v>
      </c>
      <c r="O130">
        <f>N130-K130+100</f>
        <v>13.50848087431693</v>
      </c>
      <c r="P130">
        <f>O130/I130*365</f>
        <v>7.2937803537362127</v>
      </c>
      <c r="Q130">
        <f>E130/D130+K130</f>
        <v>102.43319</v>
      </c>
    </row>
    <row r="131" spans="1:17" x14ac:dyDescent="0.2">
      <c r="A131" t="s">
        <v>485</v>
      </c>
      <c r="B131" t="s">
        <v>486</v>
      </c>
      <c r="C131" t="s">
        <v>487</v>
      </c>
      <c r="D131">
        <v>1000</v>
      </c>
      <c r="E131">
        <v>46.08</v>
      </c>
      <c r="F131" s="9">
        <v>47.38</v>
      </c>
      <c r="G131" s="7">
        <v>43754</v>
      </c>
      <c r="H131" s="8">
        <v>43937</v>
      </c>
      <c r="I131">
        <v>188</v>
      </c>
      <c r="J131">
        <v>183</v>
      </c>
      <c r="K131">
        <v>101.16</v>
      </c>
      <c r="L131" s="6">
        <f>F131/J131*365/D131</f>
        <v>9.4501092896174879E-2</v>
      </c>
      <c r="M131" s="6">
        <f>P131/Q131</f>
        <v>7.1122027748165326E-2</v>
      </c>
      <c r="N131">
        <f>L131*100/365*I131</f>
        <v>4.8674535519125692</v>
      </c>
      <c r="O131">
        <f>N131-K131+100</f>
        <v>3.7074535519125789</v>
      </c>
      <c r="P131">
        <f>O131/I131*365</f>
        <v>7.1979816300430395</v>
      </c>
      <c r="Q131">
        <f>E131/D131+K131</f>
        <v>101.20608</v>
      </c>
    </row>
    <row r="132" spans="1:17" x14ac:dyDescent="0.2">
      <c r="A132" t="s">
        <v>574</v>
      </c>
      <c r="B132" t="s">
        <v>575</v>
      </c>
      <c r="C132" t="s">
        <v>576</v>
      </c>
      <c r="D132">
        <v>200</v>
      </c>
      <c r="E132">
        <v>3.13</v>
      </c>
      <c r="F132" s="9">
        <v>4.0599999999999996</v>
      </c>
      <c r="G132" s="7">
        <v>43770</v>
      </c>
      <c r="H132" s="8">
        <v>44043</v>
      </c>
      <c r="I132">
        <v>294</v>
      </c>
      <c r="J132">
        <v>91</v>
      </c>
      <c r="K132">
        <v>100.79</v>
      </c>
      <c r="L132" s="6">
        <f>F132/J132*365/D132</f>
        <v>8.1423076923076904E-2</v>
      </c>
      <c r="M132" s="6">
        <f>P132/Q132</f>
        <v>7.1042896696589142E-2</v>
      </c>
      <c r="N132">
        <f>L132*100/365*I132</f>
        <v>6.558461538461537</v>
      </c>
      <c r="O132">
        <f>N132-K132+100</f>
        <v>5.768461538461537</v>
      </c>
      <c r="P132">
        <f>O132/I132*365</f>
        <v>7.1615253793825211</v>
      </c>
      <c r="Q132">
        <f>E132/D132+K132</f>
        <v>100.80565</v>
      </c>
    </row>
    <row r="133" spans="1:17" x14ac:dyDescent="0.2">
      <c r="A133" t="s">
        <v>724</v>
      </c>
      <c r="B133" t="s">
        <v>723</v>
      </c>
      <c r="C133" t="s">
        <v>725</v>
      </c>
      <c r="D133">
        <v>1000</v>
      </c>
      <c r="E133">
        <v>26.41</v>
      </c>
      <c r="F133" s="9">
        <v>40.39</v>
      </c>
      <c r="G133" s="7">
        <v>43812</v>
      </c>
      <c r="H133" s="8">
        <v>43812</v>
      </c>
      <c r="I133">
        <v>63</v>
      </c>
      <c r="J133">
        <v>182</v>
      </c>
      <c r="K133">
        <v>100.17</v>
      </c>
      <c r="L133" s="10">
        <f>F133/J133*365/D133</f>
        <v>8.1001923076923082E-2</v>
      </c>
      <c r="M133" s="10">
        <f>P133/Q133</f>
        <v>7.1013239623771318E-2</v>
      </c>
      <c r="N133">
        <f>L133*100/365*I133</f>
        <v>1.3981153846153849</v>
      </c>
      <c r="O133">
        <f>N133-K133+100</f>
        <v>1.2281153846153785</v>
      </c>
      <c r="P133">
        <f>O133/I133*365</f>
        <v>7.1152716727716374</v>
      </c>
      <c r="Q133">
        <f>E133/D133+K133</f>
        <v>100.19641</v>
      </c>
    </row>
    <row r="134" spans="1:17" x14ac:dyDescent="0.2">
      <c r="A134" t="s">
        <v>666</v>
      </c>
      <c r="B134" t="s">
        <v>667</v>
      </c>
      <c r="C134" t="s">
        <v>668</v>
      </c>
      <c r="D134">
        <v>1000</v>
      </c>
      <c r="E134">
        <v>38.22</v>
      </c>
      <c r="F134" s="9">
        <v>46.37</v>
      </c>
      <c r="G134" s="8">
        <v>43781</v>
      </c>
      <c r="H134" s="8">
        <v>44509</v>
      </c>
      <c r="I134">
        <v>760</v>
      </c>
      <c r="J134">
        <v>182</v>
      </c>
      <c r="K134">
        <v>103.99</v>
      </c>
      <c r="L134" s="6">
        <f>F134/J134*365/D134</f>
        <v>9.2994780219780207E-2</v>
      </c>
      <c r="M134" s="6">
        <f>P134/Q134</f>
        <v>7.0973318797322715E-2</v>
      </c>
      <c r="N134">
        <f>L134*100/365*I134</f>
        <v>19.363296703296697</v>
      </c>
      <c r="O134">
        <f>N134-K134+100</f>
        <v>15.373296703296703</v>
      </c>
      <c r="P134">
        <f>O134/I134*365</f>
        <v>7.383228021978022</v>
      </c>
      <c r="Q134">
        <f>E134/D134+K134</f>
        <v>104.02821999999999</v>
      </c>
    </row>
    <row r="135" spans="1:17" x14ac:dyDescent="0.2">
      <c r="A135" t="s">
        <v>296</v>
      </c>
      <c r="B135" t="s">
        <v>297</v>
      </c>
      <c r="C135" t="s">
        <v>298</v>
      </c>
      <c r="D135">
        <v>1000</v>
      </c>
      <c r="E135">
        <v>4.3099999999999996</v>
      </c>
      <c r="F135" s="9">
        <v>17.829999999999998</v>
      </c>
      <c r="G135" s="7">
        <v>43818</v>
      </c>
      <c r="H135" s="8">
        <v>44091</v>
      </c>
      <c r="I135">
        <v>342</v>
      </c>
      <c r="J135">
        <v>91</v>
      </c>
      <c r="K135">
        <v>100.05</v>
      </c>
      <c r="L135" s="6">
        <f>F135/J135*365/D135</f>
        <v>7.1515934065934067E-2</v>
      </c>
      <c r="M135" s="6">
        <f>P135/Q135</f>
        <v>7.0943778768690638E-2</v>
      </c>
      <c r="N135">
        <f>L135*100/365*I135</f>
        <v>6.7009450549450555</v>
      </c>
      <c r="O135">
        <f>N135-K135+100</f>
        <v>6.6509450549450548</v>
      </c>
      <c r="P135">
        <f>O135/I135*365</f>
        <v>7.0982308334939912</v>
      </c>
      <c r="Q135">
        <f>E135/D135+K135</f>
        <v>100.05431</v>
      </c>
    </row>
    <row r="136" spans="1:17" x14ac:dyDescent="0.2">
      <c r="A136" t="s">
        <v>227</v>
      </c>
      <c r="B136" t="s">
        <v>228</v>
      </c>
      <c r="C136" t="s">
        <v>229</v>
      </c>
      <c r="D136">
        <v>1000</v>
      </c>
      <c r="E136">
        <v>26.85</v>
      </c>
      <c r="F136" s="9">
        <v>43.63</v>
      </c>
      <c r="G136" s="7">
        <v>43819</v>
      </c>
      <c r="H136" s="8">
        <v>44365</v>
      </c>
      <c r="I136">
        <v>616</v>
      </c>
      <c r="J136">
        <v>182</v>
      </c>
      <c r="K136">
        <v>102.5</v>
      </c>
      <c r="L136" s="6">
        <f>F136/J136*365/D136</f>
        <v>8.7499725274725285E-2</v>
      </c>
      <c r="M136" s="6">
        <f>P136/Q136</f>
        <v>7.0895003198102366E-2</v>
      </c>
      <c r="N136">
        <f>L136*100/365*I136</f>
        <v>14.767076923076925</v>
      </c>
      <c r="O136">
        <f>N136-K136+100</f>
        <v>12.267076923076928</v>
      </c>
      <c r="P136">
        <f>O136/I136*365</f>
        <v>7.2686413586413616</v>
      </c>
      <c r="Q136">
        <f>E136/D136+K136</f>
        <v>102.52685</v>
      </c>
    </row>
    <row r="137" spans="1:17" x14ac:dyDescent="0.2">
      <c r="A137" t="s">
        <v>398</v>
      </c>
      <c r="B137" t="s">
        <v>399</v>
      </c>
      <c r="C137" t="s">
        <v>400</v>
      </c>
      <c r="D137">
        <v>1000</v>
      </c>
      <c r="E137">
        <v>22.8</v>
      </c>
      <c r="F137" s="9">
        <v>39.14</v>
      </c>
      <c r="G137" s="7">
        <v>43825</v>
      </c>
      <c r="H137" s="8">
        <v>44189</v>
      </c>
      <c r="I137">
        <v>440</v>
      </c>
      <c r="J137">
        <v>182</v>
      </c>
      <c r="K137">
        <v>100.85</v>
      </c>
      <c r="L137" s="6">
        <f>F137/J137*365/D137</f>
        <v>7.8495054945054946E-2</v>
      </c>
      <c r="M137" s="6">
        <f>P137/Q137</f>
        <v>7.0825751422998726E-2</v>
      </c>
      <c r="N137">
        <f>L137*100/365*I137</f>
        <v>9.4624175824175829</v>
      </c>
      <c r="O137">
        <f>N137-K137+100</f>
        <v>8.6124175824175921</v>
      </c>
      <c r="P137">
        <f>O137/I137*365</f>
        <v>7.1443918581418657</v>
      </c>
      <c r="Q137">
        <f>E137/D137+K137</f>
        <v>100.8728</v>
      </c>
    </row>
    <row r="138" spans="1:17" x14ac:dyDescent="0.2">
      <c r="A138" t="s">
        <v>630</v>
      </c>
      <c r="B138" t="s">
        <v>631</v>
      </c>
      <c r="C138" t="s">
        <v>632</v>
      </c>
      <c r="D138">
        <v>1000</v>
      </c>
      <c r="E138">
        <v>40.36</v>
      </c>
      <c r="F138" s="9">
        <v>45.62</v>
      </c>
      <c r="G138" s="8">
        <v>43770</v>
      </c>
      <c r="H138" s="8">
        <v>44498</v>
      </c>
      <c r="I138">
        <v>749</v>
      </c>
      <c r="J138">
        <v>182</v>
      </c>
      <c r="K138">
        <v>103.7</v>
      </c>
      <c r="L138" s="6">
        <f>F138/J138*365/D138</f>
        <v>9.1490659340659336E-2</v>
      </c>
      <c r="M138" s="6">
        <f>P138/Q138</f>
        <v>7.081135223601738E-2</v>
      </c>
      <c r="N138">
        <f>L138*100/365*I138</f>
        <v>18.774384615384616</v>
      </c>
      <c r="O138">
        <f>N138-K138+100</f>
        <v>15.074384615384616</v>
      </c>
      <c r="P138">
        <f>O138/I138*365</f>
        <v>7.3459951730512492</v>
      </c>
      <c r="Q138">
        <f>E138/D138+K138</f>
        <v>103.74036000000001</v>
      </c>
    </row>
    <row r="139" spans="1:17" x14ac:dyDescent="0.2">
      <c r="A139" t="s">
        <v>529</v>
      </c>
      <c r="B139" t="s">
        <v>530</v>
      </c>
      <c r="C139" t="s">
        <v>531</v>
      </c>
      <c r="D139">
        <v>1000</v>
      </c>
      <c r="E139">
        <v>24.12</v>
      </c>
      <c r="F139" s="9">
        <v>40.64</v>
      </c>
      <c r="G139" s="7">
        <v>43823</v>
      </c>
      <c r="H139" s="8">
        <v>44369</v>
      </c>
      <c r="I139">
        <v>620</v>
      </c>
      <c r="J139">
        <v>182</v>
      </c>
      <c r="K139">
        <v>101.65</v>
      </c>
      <c r="L139" s="6">
        <f>F139/J139*365/D139</f>
        <v>8.1503296703296702E-2</v>
      </c>
      <c r="M139" s="6">
        <f>P139/Q139</f>
        <v>7.0607532207682039E-2</v>
      </c>
      <c r="N139">
        <f>L139*100/365*I139</f>
        <v>13.844395604395604</v>
      </c>
      <c r="O139">
        <f>N139-K139+100</f>
        <v>12.194395604395595</v>
      </c>
      <c r="P139">
        <f>O139/I139*365</f>
        <v>7.1789587025877291</v>
      </c>
      <c r="Q139">
        <f>E139/D139+K139</f>
        <v>101.67412</v>
      </c>
    </row>
    <row r="140" spans="1:17" x14ac:dyDescent="0.2">
      <c r="A140" t="s">
        <v>269</v>
      </c>
      <c r="B140" t="s">
        <v>270</v>
      </c>
      <c r="C140" t="s">
        <v>271</v>
      </c>
      <c r="D140">
        <v>1000</v>
      </c>
      <c r="E140">
        <v>28.93</v>
      </c>
      <c r="F140" s="9">
        <v>40.11</v>
      </c>
      <c r="G140" s="7">
        <v>43800</v>
      </c>
      <c r="H140" s="8">
        <v>44166</v>
      </c>
      <c r="I140">
        <v>417</v>
      </c>
      <c r="J140">
        <v>183</v>
      </c>
      <c r="K140">
        <v>101</v>
      </c>
      <c r="L140" s="6">
        <f>F140/J140*365/D140</f>
        <v>8.0000819672131143E-2</v>
      </c>
      <c r="M140" s="6">
        <f>P140/Q140</f>
        <v>7.0522198018144633E-2</v>
      </c>
      <c r="N140">
        <f>L140*100/365*I140</f>
        <v>9.1398196721311464</v>
      </c>
      <c r="O140">
        <f>N140-K140+100</f>
        <v>8.1398196721311535</v>
      </c>
      <c r="P140">
        <f>O140/I140*365</f>
        <v>7.1247822070212736</v>
      </c>
      <c r="Q140">
        <f>E140/D140+K140</f>
        <v>101.02893</v>
      </c>
    </row>
    <row r="141" spans="1:17" x14ac:dyDescent="0.2">
      <c r="A141" t="s">
        <v>116</v>
      </c>
      <c r="B141" t="s">
        <v>117</v>
      </c>
      <c r="C141" t="s">
        <v>118</v>
      </c>
      <c r="D141">
        <v>1000</v>
      </c>
      <c r="E141">
        <v>39.32</v>
      </c>
      <c r="F141" s="9">
        <v>51.11</v>
      </c>
      <c r="G141" s="7">
        <v>43791</v>
      </c>
      <c r="H141" s="8">
        <v>44155</v>
      </c>
      <c r="I141">
        <v>406</v>
      </c>
      <c r="J141">
        <v>182</v>
      </c>
      <c r="K141">
        <v>103.3</v>
      </c>
      <c r="L141" s="10">
        <f>F141/J141*365/D141</f>
        <v>0.10250082417582418</v>
      </c>
      <c r="M141" s="10">
        <f>P141/Q141</f>
        <v>7.0479790742860593E-2</v>
      </c>
      <c r="N141">
        <f>L141*100/365*I141</f>
        <v>11.401461538461538</v>
      </c>
      <c r="O141">
        <f>N141-K141+100</f>
        <v>8.1014615384615354</v>
      </c>
      <c r="P141">
        <f>O141/I141*365</f>
        <v>7.2833336491095091</v>
      </c>
      <c r="Q141">
        <f>E141/D141+K141</f>
        <v>103.33932</v>
      </c>
    </row>
    <row r="142" spans="1:17" x14ac:dyDescent="0.2">
      <c r="A142" t="s">
        <v>266</v>
      </c>
      <c r="B142" t="s">
        <v>267</v>
      </c>
      <c r="C142" t="s">
        <v>268</v>
      </c>
      <c r="D142">
        <v>1000</v>
      </c>
      <c r="E142">
        <v>5.0599999999999996</v>
      </c>
      <c r="F142" s="9">
        <v>41.88</v>
      </c>
      <c r="G142" s="7">
        <v>43909</v>
      </c>
      <c r="H142" s="8">
        <v>44093</v>
      </c>
      <c r="I142">
        <v>344</v>
      </c>
      <c r="J142">
        <v>182</v>
      </c>
      <c r="K142">
        <v>101.2</v>
      </c>
      <c r="L142" s="6">
        <f>F142/J142*365/D142</f>
        <v>8.399010989010991E-2</v>
      </c>
      <c r="M142" s="6">
        <f>P142/Q142</f>
        <v>7.0409080090041889E-2</v>
      </c>
      <c r="N142">
        <f>L142*100/365*I142</f>
        <v>7.9157802197802223</v>
      </c>
      <c r="O142">
        <f>N142-K142+100</f>
        <v>6.7157802197802141</v>
      </c>
      <c r="P142">
        <f>O142/I142*365</f>
        <v>7.1257551750574946</v>
      </c>
      <c r="Q142">
        <f>E142/D142+K142</f>
        <v>101.20506</v>
      </c>
    </row>
    <row r="143" spans="1:17" x14ac:dyDescent="0.2">
      <c r="A143" t="s">
        <v>404</v>
      </c>
      <c r="B143" t="s">
        <v>405</v>
      </c>
      <c r="C143" t="s">
        <v>406</v>
      </c>
      <c r="D143">
        <v>1000</v>
      </c>
      <c r="E143">
        <v>10.45</v>
      </c>
      <c r="F143" s="9">
        <v>35.9</v>
      </c>
      <c r="G143" s="7">
        <v>43878</v>
      </c>
      <c r="H143" s="8">
        <v>44242</v>
      </c>
      <c r="I143">
        <v>493</v>
      </c>
      <c r="J143">
        <v>182</v>
      </c>
      <c r="K143">
        <v>100.2</v>
      </c>
      <c r="L143" s="6">
        <f>F143/J143*365/D143</f>
        <v>7.1997252747252743E-2</v>
      </c>
      <c r="M143" s="6">
        <f>P143/Q143</f>
        <v>7.0368432158651073E-2</v>
      </c>
      <c r="N143">
        <f>L143*100/365*I143</f>
        <v>9.7245604395604381</v>
      </c>
      <c r="O143">
        <f>N143-K143+100</f>
        <v>9.5245604395604317</v>
      </c>
      <c r="P143">
        <f>O143/I143*365</f>
        <v>7.0516522524128957</v>
      </c>
      <c r="Q143">
        <f>E143/D143+K143</f>
        <v>100.21045000000001</v>
      </c>
    </row>
    <row r="144" spans="1:17" x14ac:dyDescent="0.2">
      <c r="A144" t="s">
        <v>326</v>
      </c>
      <c r="B144" t="s">
        <v>327</v>
      </c>
      <c r="C144" t="s">
        <v>328</v>
      </c>
      <c r="D144">
        <v>1000</v>
      </c>
      <c r="E144">
        <v>5.87</v>
      </c>
      <c r="F144" s="9">
        <v>62.83</v>
      </c>
      <c r="G144" s="7">
        <v>43914</v>
      </c>
      <c r="H144" s="8">
        <v>44278</v>
      </c>
      <c r="I144">
        <v>529</v>
      </c>
      <c r="J144">
        <v>182</v>
      </c>
      <c r="K144">
        <v>107.33</v>
      </c>
      <c r="L144" s="6">
        <f>F144/J144*365/D144</f>
        <v>0.12600521978021978</v>
      </c>
      <c r="M144" s="6">
        <f>P144/Q144</f>
        <v>7.027436905620657E-2</v>
      </c>
      <c r="N144">
        <f>L144*100/365*I144</f>
        <v>18.262126373626376</v>
      </c>
      <c r="O144">
        <f>N144-K144+100</f>
        <v>10.932126373626375</v>
      </c>
      <c r="P144">
        <f>O144/I144*365</f>
        <v>7.5429605413490108</v>
      </c>
      <c r="Q144">
        <f>E144/D144+K144</f>
        <v>107.33587</v>
      </c>
    </row>
    <row r="145" spans="1:17" x14ac:dyDescent="0.2">
      <c r="A145" t="s">
        <v>197</v>
      </c>
      <c r="B145" t="s">
        <v>198</v>
      </c>
      <c r="C145" t="s">
        <v>199</v>
      </c>
      <c r="D145">
        <v>1000</v>
      </c>
      <c r="E145">
        <v>37.479999999999997</v>
      </c>
      <c r="F145" s="9">
        <v>39.89</v>
      </c>
      <c r="G145" s="7">
        <v>43760</v>
      </c>
      <c r="H145" s="8">
        <v>43942</v>
      </c>
      <c r="I145">
        <v>193</v>
      </c>
      <c r="J145">
        <v>182</v>
      </c>
      <c r="K145">
        <v>100.5</v>
      </c>
      <c r="L145" s="6">
        <f>F145/J145*365/D145</f>
        <v>7.9999175824175817E-2</v>
      </c>
      <c r="M145" s="6">
        <f>P145/Q145</f>
        <v>7.016608858204236E-2</v>
      </c>
      <c r="N145">
        <f>L145*100/365*I145</f>
        <v>4.2300934065934062</v>
      </c>
      <c r="O145">
        <f>N145-K145+100</f>
        <v>3.7300934065934115</v>
      </c>
      <c r="P145">
        <f>O145/I145*365</f>
        <v>7.0543217274953118</v>
      </c>
      <c r="Q145">
        <f>E145/D145+K145</f>
        <v>100.53748</v>
      </c>
    </row>
    <row r="146" spans="1:17" x14ac:dyDescent="0.2">
      <c r="A146" t="s">
        <v>242</v>
      </c>
      <c r="B146" t="s">
        <v>243</v>
      </c>
      <c r="C146" t="s">
        <v>244</v>
      </c>
      <c r="D146">
        <v>1000</v>
      </c>
      <c r="E146">
        <v>1.39</v>
      </c>
      <c r="F146" s="9">
        <v>36.25</v>
      </c>
      <c r="G146" s="7">
        <v>43924</v>
      </c>
      <c r="H146" s="8">
        <v>44288</v>
      </c>
      <c r="I146">
        <v>539</v>
      </c>
      <c r="J146">
        <v>182</v>
      </c>
      <c r="K146">
        <v>100.35</v>
      </c>
      <c r="L146" s="6">
        <f>F146/J146*365/D146</f>
        <v>7.269917582417583E-2</v>
      </c>
      <c r="M146" s="6">
        <f>P146/Q146</f>
        <v>7.0082782066143753E-2</v>
      </c>
      <c r="N146">
        <f>L146*100/365*I146</f>
        <v>10.735576923076923</v>
      </c>
      <c r="O146">
        <f>N146-K146+100</f>
        <v>10.385576923076925</v>
      </c>
      <c r="P146">
        <f>O146/I146*365</f>
        <v>7.032904595404597</v>
      </c>
      <c r="Q146">
        <f>E146/D146+K146</f>
        <v>100.35138999999999</v>
      </c>
    </row>
    <row r="147" spans="1:17" x14ac:dyDescent="0.2">
      <c r="A147" t="s">
        <v>278</v>
      </c>
      <c r="B147" t="s">
        <v>279</v>
      </c>
      <c r="C147" t="s">
        <v>280</v>
      </c>
      <c r="D147">
        <v>1000</v>
      </c>
      <c r="E147">
        <v>23.45</v>
      </c>
      <c r="F147" s="9">
        <v>40.11</v>
      </c>
      <c r="G147" s="7">
        <v>43825</v>
      </c>
      <c r="H147" s="8">
        <v>44191</v>
      </c>
      <c r="I147">
        <v>442</v>
      </c>
      <c r="J147">
        <v>183</v>
      </c>
      <c r="K147">
        <v>101.13</v>
      </c>
      <c r="L147" s="6">
        <f>F147/J147*365/D147</f>
        <v>8.0000819672131143E-2</v>
      </c>
      <c r="M147" s="6">
        <f>P147/Q147</f>
        <v>6.9863530812177221E-2</v>
      </c>
      <c r="N147">
        <f>L147*100/365*I147</f>
        <v>9.6877704918032777</v>
      </c>
      <c r="O147">
        <f>N147-K147+100</f>
        <v>8.5577704918032822</v>
      </c>
      <c r="P147">
        <f>O147/I147*365</f>
        <v>7.0669371708330271</v>
      </c>
      <c r="Q147">
        <f>E147/D147+K147</f>
        <v>101.15344999999999</v>
      </c>
    </row>
    <row r="148" spans="1:17" x14ac:dyDescent="0.2">
      <c r="A148" t="s">
        <v>392</v>
      </c>
      <c r="B148" t="s">
        <v>393</v>
      </c>
      <c r="C148" t="s">
        <v>394</v>
      </c>
      <c r="D148">
        <v>1000</v>
      </c>
      <c r="E148">
        <v>7.2</v>
      </c>
      <c r="F148" s="9">
        <v>35.4</v>
      </c>
      <c r="G148" s="7">
        <v>43894</v>
      </c>
      <c r="H148" s="8">
        <v>44440</v>
      </c>
      <c r="I148">
        <v>691</v>
      </c>
      <c r="J148">
        <v>182</v>
      </c>
      <c r="K148">
        <v>100.2</v>
      </c>
      <c r="L148" s="6">
        <f>F148/J148*365/D148</f>
        <v>7.0994505494505492E-2</v>
      </c>
      <c r="M148" s="6">
        <f>P148/Q148</f>
        <v>6.9793453516706003E-2</v>
      </c>
      <c r="N148">
        <f>L148*100/365*I148</f>
        <v>13.440329670329669</v>
      </c>
      <c r="O148">
        <f>N148-K148+100</f>
        <v>13.240329670329672</v>
      </c>
      <c r="P148">
        <f>O148/I148*365</f>
        <v>6.9938065552392619</v>
      </c>
      <c r="Q148">
        <f>E148/D148+K148</f>
        <v>100.2072</v>
      </c>
    </row>
    <row r="149" spans="1:17" x14ac:dyDescent="0.2">
      <c r="A149" t="s">
        <v>687</v>
      </c>
      <c r="B149" t="s">
        <v>688</v>
      </c>
      <c r="C149" t="s">
        <v>689</v>
      </c>
      <c r="D149">
        <v>200</v>
      </c>
      <c r="E149">
        <v>0.13</v>
      </c>
      <c r="F149" s="9">
        <v>6.18</v>
      </c>
      <c r="G149" s="8">
        <v>43839</v>
      </c>
      <c r="H149" s="8">
        <v>44115</v>
      </c>
      <c r="I149">
        <v>366</v>
      </c>
      <c r="J149">
        <v>92</v>
      </c>
      <c r="K149">
        <v>104.95</v>
      </c>
      <c r="L149" s="6">
        <f>F149/J149*365/D149</f>
        <v>0.12259239130434783</v>
      </c>
      <c r="M149" s="6">
        <f>P149/Q149</f>
        <v>6.9773400361014593E-2</v>
      </c>
      <c r="N149">
        <f>L149*100/365*I149</f>
        <v>12.292826086956522</v>
      </c>
      <c r="O149">
        <f>N149-K149+100</f>
        <v>7.3428260869565207</v>
      </c>
      <c r="P149">
        <f>O149/I149*365</f>
        <v>7.3227637205987159</v>
      </c>
      <c r="Q149">
        <f>E149/D149+K149</f>
        <v>104.95065</v>
      </c>
    </row>
    <row r="150" spans="1:17" x14ac:dyDescent="0.2">
      <c r="A150" t="s">
        <v>200</v>
      </c>
      <c r="B150" t="s">
        <v>201</v>
      </c>
      <c r="C150" t="s">
        <v>202</v>
      </c>
      <c r="D150">
        <v>1000</v>
      </c>
      <c r="E150">
        <v>30.35</v>
      </c>
      <c r="F150" s="9">
        <v>38.89</v>
      </c>
      <c r="G150" s="7">
        <v>43789</v>
      </c>
      <c r="H150" s="8">
        <v>43971</v>
      </c>
      <c r="I150">
        <v>222</v>
      </c>
      <c r="J150">
        <v>182</v>
      </c>
      <c r="K150">
        <v>100.49</v>
      </c>
      <c r="L150" s="6">
        <f>F150/J150*365/D150</f>
        <v>7.7993681318681313E-2</v>
      </c>
      <c r="M150" s="6">
        <f>P150/Q150</f>
        <v>6.9575339732079286E-2</v>
      </c>
      <c r="N150">
        <f>L150*100/365*I150</f>
        <v>4.7437252747252741</v>
      </c>
      <c r="O150">
        <f>N150-K150+100</f>
        <v>4.2537252747252836</v>
      </c>
      <c r="P150">
        <f>O150/I150*365</f>
        <v>6.9937375012375158</v>
      </c>
      <c r="Q150">
        <f>E150/D150+K150</f>
        <v>100.52034999999999</v>
      </c>
    </row>
    <row r="151" spans="1:17" x14ac:dyDescent="0.2">
      <c r="A151" t="s">
        <v>173</v>
      </c>
      <c r="B151" t="s">
        <v>174</v>
      </c>
      <c r="C151" t="s">
        <v>175</v>
      </c>
      <c r="D151">
        <v>1000</v>
      </c>
      <c r="E151">
        <v>0.7</v>
      </c>
      <c r="F151" s="9">
        <v>42.38</v>
      </c>
      <c r="G151" s="7">
        <v>43928</v>
      </c>
      <c r="H151" s="8">
        <v>44116</v>
      </c>
      <c r="I151">
        <v>367</v>
      </c>
      <c r="J151">
        <v>182</v>
      </c>
      <c r="K151">
        <v>101.45</v>
      </c>
      <c r="L151" s="6">
        <f>F151/J151*365/D151</f>
        <v>8.4992857142857148E-2</v>
      </c>
      <c r="M151" s="6">
        <f>P151/Q151</f>
        <v>6.9562729696716341E-2</v>
      </c>
      <c r="N151">
        <f>L151*100/365*I151</f>
        <v>8.5458571428571446</v>
      </c>
      <c r="O151">
        <f>N151-K151+100</f>
        <v>7.0958571428571418</v>
      </c>
      <c r="P151">
        <f>O151/I151*365</f>
        <v>7.0571876216426608</v>
      </c>
      <c r="Q151">
        <f>E151/D151+K151</f>
        <v>101.4507</v>
      </c>
    </row>
    <row r="152" spans="1:17" x14ac:dyDescent="0.2">
      <c r="A152" t="s">
        <v>916</v>
      </c>
      <c r="B152" t="s">
        <v>673</v>
      </c>
      <c r="C152" t="s">
        <v>674</v>
      </c>
      <c r="D152">
        <v>1000</v>
      </c>
      <c r="E152">
        <v>25.15</v>
      </c>
      <c r="F152" s="9">
        <v>42.38</v>
      </c>
      <c r="G152" s="8">
        <v>43823</v>
      </c>
      <c r="H152" s="8">
        <v>44369</v>
      </c>
      <c r="I152">
        <v>620</v>
      </c>
      <c r="J152">
        <v>182</v>
      </c>
      <c r="K152">
        <v>102.35</v>
      </c>
      <c r="L152" s="6">
        <f>F152/J152*365/D152</f>
        <v>8.4992857142857148E-2</v>
      </c>
      <c r="M152" s="6">
        <f>P152/Q152</f>
        <v>6.9507277619131558E-2</v>
      </c>
      <c r="N152">
        <f>L152*100/365*I152</f>
        <v>14.437142857142858</v>
      </c>
      <c r="O152">
        <f>N152-K152+100</f>
        <v>12.087142857142865</v>
      </c>
      <c r="P152">
        <f>O152/I152*365</f>
        <v>7.1158179723502348</v>
      </c>
      <c r="Q152">
        <f>E152/D152+K152</f>
        <v>102.37514999999999</v>
      </c>
    </row>
    <row r="153" spans="1:17" x14ac:dyDescent="0.2">
      <c r="A153" t="s">
        <v>739</v>
      </c>
      <c r="B153" t="s">
        <v>738</v>
      </c>
      <c r="C153" t="s">
        <v>740</v>
      </c>
      <c r="D153">
        <v>1000</v>
      </c>
      <c r="E153">
        <v>34.71</v>
      </c>
      <c r="F153" s="9">
        <v>45.13</v>
      </c>
      <c r="G153" s="7">
        <v>43791</v>
      </c>
      <c r="H153" s="8">
        <v>43791</v>
      </c>
      <c r="I153">
        <v>42</v>
      </c>
      <c r="J153">
        <v>182</v>
      </c>
      <c r="K153">
        <v>100.24</v>
      </c>
      <c r="L153" s="6">
        <f>F153/J153*365/D153</f>
        <v>9.050796703296704E-2</v>
      </c>
      <c r="M153" s="6">
        <f>P153/Q153</f>
        <v>6.946001058075775E-2</v>
      </c>
      <c r="N153">
        <f>L153*100/365*I153</f>
        <v>1.0414615384615387</v>
      </c>
      <c r="O153">
        <f>N153-K153+100</f>
        <v>0.80146153846153823</v>
      </c>
      <c r="P153">
        <f>O153/I153*365</f>
        <v>6.9650824175824155</v>
      </c>
      <c r="Q153">
        <f>E153/D153+K153</f>
        <v>100.27471</v>
      </c>
    </row>
    <row r="154" spans="1:17" x14ac:dyDescent="0.2">
      <c r="A154" t="s">
        <v>553</v>
      </c>
      <c r="B154" t="s">
        <v>554</v>
      </c>
      <c r="C154" t="s">
        <v>555</v>
      </c>
      <c r="D154">
        <v>1000</v>
      </c>
      <c r="E154">
        <v>4.97</v>
      </c>
      <c r="F154" s="9">
        <v>47.88</v>
      </c>
      <c r="G154" s="7">
        <v>43913</v>
      </c>
      <c r="H154" s="8">
        <v>43913</v>
      </c>
      <c r="I154">
        <v>164</v>
      </c>
      <c r="J154">
        <v>183</v>
      </c>
      <c r="K154">
        <v>101.14</v>
      </c>
      <c r="L154" s="6">
        <f>F154/J154*365/D154</f>
        <v>9.5498360655737705E-2</v>
      </c>
      <c r="M154" s="6">
        <f>P154/Q154</f>
        <v>6.9332572283352684E-2</v>
      </c>
      <c r="N154">
        <f>L154*100/365*I154</f>
        <v>4.2908852459016398</v>
      </c>
      <c r="O154">
        <f>N154-K154+100</f>
        <v>3.1508852459016339</v>
      </c>
      <c r="P154">
        <f>O154/I154*365</f>
        <v>7.0126409436225394</v>
      </c>
      <c r="Q154">
        <f>E154/D154+K154</f>
        <v>101.14497</v>
      </c>
    </row>
    <row r="155" spans="1:17" x14ac:dyDescent="0.2">
      <c r="A155" t="s">
        <v>194</v>
      </c>
      <c r="B155" t="s">
        <v>195</v>
      </c>
      <c r="C155" t="s">
        <v>196</v>
      </c>
      <c r="D155">
        <v>1000</v>
      </c>
      <c r="E155">
        <v>3.73</v>
      </c>
      <c r="F155" s="9">
        <v>39.89</v>
      </c>
      <c r="G155" s="7">
        <v>43914</v>
      </c>
      <c r="H155" s="8">
        <v>43914</v>
      </c>
      <c r="I155">
        <v>165</v>
      </c>
      <c r="J155">
        <v>182</v>
      </c>
      <c r="K155">
        <v>100.47</v>
      </c>
      <c r="L155" s="6">
        <f>F155/J155*365/D155</f>
        <v>7.9999175824175817E-2</v>
      </c>
      <c r="M155" s="6">
        <f>P155/Q155</f>
        <v>6.9274034244778251E-2</v>
      </c>
      <c r="N155">
        <f>L155*100/365*I155</f>
        <v>3.6164010989010982</v>
      </c>
      <c r="O155">
        <f>N155-K155+100</f>
        <v>3.1464010989010944</v>
      </c>
      <c r="P155">
        <f>O155/I155*365</f>
        <v>6.9602206127206037</v>
      </c>
      <c r="Q155">
        <f>E155/D155+K155</f>
        <v>100.47373</v>
      </c>
    </row>
    <row r="156" spans="1:17" x14ac:dyDescent="0.2">
      <c r="A156" t="s">
        <v>711</v>
      </c>
      <c r="B156" t="s">
        <v>712</v>
      </c>
      <c r="C156" t="s">
        <v>713</v>
      </c>
      <c r="D156">
        <v>1000</v>
      </c>
      <c r="E156">
        <v>6.25</v>
      </c>
      <c r="F156" s="9">
        <v>35.53</v>
      </c>
      <c r="G156" s="8">
        <v>43824</v>
      </c>
      <c r="H156" s="8">
        <v>44310</v>
      </c>
      <c r="I156">
        <v>561</v>
      </c>
      <c r="J156">
        <v>91</v>
      </c>
      <c r="K156">
        <v>110.2</v>
      </c>
      <c r="L156" s="6">
        <f>F156/J156*365/D156</f>
        <v>0.14251043956043957</v>
      </c>
      <c r="M156" s="6">
        <f>P156/Q156</f>
        <v>6.9094813766735735E-2</v>
      </c>
      <c r="N156">
        <f>L156*100/365*I156</f>
        <v>21.903659340659345</v>
      </c>
      <c r="O156">
        <f>N156-K156+100</f>
        <v>11.703659340659343</v>
      </c>
      <c r="P156">
        <f>O156/I156*365</f>
        <v>7.6146803196803203</v>
      </c>
      <c r="Q156">
        <f>E156/D156+K156</f>
        <v>110.20625</v>
      </c>
    </row>
    <row r="157" spans="1:17" x14ac:dyDescent="0.2">
      <c r="A157" t="s">
        <v>446</v>
      </c>
      <c r="B157" t="s">
        <v>447</v>
      </c>
      <c r="C157" t="s">
        <v>448</v>
      </c>
      <c r="D157">
        <v>1000</v>
      </c>
      <c r="E157">
        <v>27.23</v>
      </c>
      <c r="F157" s="9">
        <v>34.65</v>
      </c>
      <c r="G157" s="7">
        <v>43788</v>
      </c>
      <c r="H157" s="8">
        <v>44152</v>
      </c>
      <c r="I157">
        <v>403</v>
      </c>
      <c r="J157">
        <v>182</v>
      </c>
      <c r="K157">
        <v>100.05</v>
      </c>
      <c r="L157" s="6">
        <f>F157/J157*365/D157</f>
        <v>6.9490384615384607E-2</v>
      </c>
      <c r="M157" s="6">
        <f>P157/Q157</f>
        <v>6.8984254477636661E-2</v>
      </c>
      <c r="N157">
        <f>L157*100/365*I157</f>
        <v>7.6724999999999985</v>
      </c>
      <c r="O157">
        <f>N157-K157+100</f>
        <v>7.6225000000000023</v>
      </c>
      <c r="P157">
        <f>O157/I157*365</f>
        <v>6.9037531017369744</v>
      </c>
      <c r="Q157">
        <f>E157/D157+K157</f>
        <v>100.07723</v>
      </c>
    </row>
    <row r="158" spans="1:17" x14ac:dyDescent="0.2">
      <c r="A158" t="s">
        <v>449</v>
      </c>
      <c r="B158" t="s">
        <v>450</v>
      </c>
      <c r="C158" t="s">
        <v>451</v>
      </c>
      <c r="D158">
        <v>1000</v>
      </c>
      <c r="E158">
        <v>27.23</v>
      </c>
      <c r="F158" s="9">
        <v>34.65</v>
      </c>
      <c r="G158" s="7">
        <v>43788</v>
      </c>
      <c r="H158" s="8">
        <v>44152</v>
      </c>
      <c r="I158">
        <v>403</v>
      </c>
      <c r="J158">
        <v>182</v>
      </c>
      <c r="K158">
        <v>100.05</v>
      </c>
      <c r="L158" s="6">
        <f>F158/J158*365/D158</f>
        <v>6.9490384615384607E-2</v>
      </c>
      <c r="M158" s="6">
        <f>P158/Q158</f>
        <v>6.8984254477636661E-2</v>
      </c>
      <c r="N158">
        <f>L158*100/365*I158</f>
        <v>7.6724999999999985</v>
      </c>
      <c r="O158">
        <f>N158-K158+100</f>
        <v>7.6225000000000023</v>
      </c>
      <c r="P158">
        <f>O158/I158*365</f>
        <v>6.9037531017369744</v>
      </c>
      <c r="Q158">
        <f>E158/D158+K158</f>
        <v>100.07723</v>
      </c>
    </row>
    <row r="159" spans="1:17" x14ac:dyDescent="0.2">
      <c r="A159" t="s">
        <v>660</v>
      </c>
      <c r="B159" t="s">
        <v>661</v>
      </c>
      <c r="C159" t="s">
        <v>662</v>
      </c>
      <c r="D159">
        <v>100</v>
      </c>
      <c r="E159">
        <v>0.16</v>
      </c>
      <c r="F159" s="9">
        <v>3.71</v>
      </c>
      <c r="G159" s="8">
        <v>43923</v>
      </c>
      <c r="H159" s="8">
        <v>44105</v>
      </c>
      <c r="I159">
        <v>356</v>
      </c>
      <c r="J159">
        <v>182</v>
      </c>
      <c r="K159">
        <v>100.5</v>
      </c>
      <c r="L159" s="6">
        <f>F159/J159*365/D159</f>
        <v>7.4403846153846154E-2</v>
      </c>
      <c r="M159" s="6">
        <f>P159/Q159</f>
        <v>6.8931680350824365E-2</v>
      </c>
      <c r="N159">
        <f>L159*100/365*I159</f>
        <v>7.2569230769230764</v>
      </c>
      <c r="O159">
        <f>N159-K159+100</f>
        <v>6.7569230769230728</v>
      </c>
      <c r="P159">
        <f>O159/I159*365</f>
        <v>6.9277441659464092</v>
      </c>
      <c r="Q159">
        <f>E159/D159+K159</f>
        <v>100.5016</v>
      </c>
    </row>
    <row r="160" spans="1:17" x14ac:dyDescent="0.2">
      <c r="A160" t="s">
        <v>206</v>
      </c>
      <c r="B160" t="s">
        <v>207</v>
      </c>
      <c r="C160" t="s">
        <v>208</v>
      </c>
      <c r="D160">
        <v>1000</v>
      </c>
      <c r="E160">
        <v>12.94</v>
      </c>
      <c r="F160" s="9">
        <v>35.15</v>
      </c>
      <c r="G160" s="7">
        <v>43864</v>
      </c>
      <c r="H160" s="8">
        <v>44046</v>
      </c>
      <c r="I160">
        <v>297</v>
      </c>
      <c r="J160">
        <v>182</v>
      </c>
      <c r="K160">
        <v>100.12</v>
      </c>
      <c r="L160" s="6">
        <f>F160/J160*365/D160</f>
        <v>7.0493131868131859E-2</v>
      </c>
      <c r="M160" s="6">
        <f>P160/Q160</f>
        <v>6.892675316772312E-2</v>
      </c>
      <c r="N160">
        <f>L160*100/365*I160</f>
        <v>5.7360164835164831</v>
      </c>
      <c r="O160">
        <f>N160-K160+100</f>
        <v>5.616016483516475</v>
      </c>
      <c r="P160">
        <f>O160/I160*365</f>
        <v>6.9018384393384293</v>
      </c>
      <c r="Q160">
        <f>E160/D160+K160</f>
        <v>100.13294</v>
      </c>
    </row>
    <row r="161" spans="1:17" x14ac:dyDescent="0.2">
      <c r="A161" t="s">
        <v>389</v>
      </c>
      <c r="B161" t="s">
        <v>390</v>
      </c>
      <c r="C161" t="s">
        <v>391</v>
      </c>
      <c r="D161">
        <v>1000</v>
      </c>
      <c r="E161">
        <v>33.979999999999997</v>
      </c>
      <c r="F161" s="9">
        <v>39.39</v>
      </c>
      <c r="G161" s="7">
        <v>43774</v>
      </c>
      <c r="H161" s="8">
        <v>44138</v>
      </c>
      <c r="I161">
        <v>389</v>
      </c>
      <c r="J161">
        <v>182</v>
      </c>
      <c r="K161">
        <v>101</v>
      </c>
      <c r="L161" s="6">
        <f>F161/J161*365/D161</f>
        <v>7.8996428571428579E-2</v>
      </c>
      <c r="M161" s="6">
        <f>P161/Q161</f>
        <v>6.8900972873092228E-2</v>
      </c>
      <c r="N161">
        <f>L161*100/365*I161</f>
        <v>8.4190714285714296</v>
      </c>
      <c r="O161">
        <f>N161-K161+100</f>
        <v>7.4190714285714279</v>
      </c>
      <c r="P161">
        <f>O161/I161*365</f>
        <v>6.9613395152405424</v>
      </c>
      <c r="Q161">
        <f>E161/D161+K161</f>
        <v>101.03398</v>
      </c>
    </row>
    <row r="162" spans="1:17" x14ac:dyDescent="0.2">
      <c r="A162" t="s">
        <v>314</v>
      </c>
      <c r="B162" t="s">
        <v>315</v>
      </c>
      <c r="C162" t="s">
        <v>316</v>
      </c>
      <c r="D162">
        <v>1000</v>
      </c>
      <c r="E162">
        <v>7.3</v>
      </c>
      <c r="F162" s="9">
        <v>42.88</v>
      </c>
      <c r="G162" s="7">
        <v>43900</v>
      </c>
      <c r="H162" s="8">
        <v>44264</v>
      </c>
      <c r="I162">
        <v>515</v>
      </c>
      <c r="J162">
        <v>182</v>
      </c>
      <c r="K162">
        <v>102.2</v>
      </c>
      <c r="L162" s="6">
        <f>F162/J162*365/D162</f>
        <v>8.59956043956044E-2</v>
      </c>
      <c r="M162" s="6">
        <f>P162/Q162</f>
        <v>6.888291872096769E-2</v>
      </c>
      <c r="N162">
        <f>L162*100/365*I162</f>
        <v>12.133626373626374</v>
      </c>
      <c r="O162">
        <f>N162-K162+100</f>
        <v>9.9336263736263675</v>
      </c>
      <c r="P162">
        <f>O162/I162*365</f>
        <v>7.0403371385895612</v>
      </c>
      <c r="Q162">
        <f>E162/D162+K162</f>
        <v>102.2073</v>
      </c>
    </row>
    <row r="163" spans="1:17" x14ac:dyDescent="0.2">
      <c r="A163" t="s">
        <v>663</v>
      </c>
      <c r="B163" t="s">
        <v>664</v>
      </c>
      <c r="C163" t="s">
        <v>665</v>
      </c>
      <c r="D163">
        <v>1000</v>
      </c>
      <c r="E163">
        <v>32.549999999999997</v>
      </c>
      <c r="F163" s="9">
        <v>43.88</v>
      </c>
      <c r="G163" s="8">
        <v>43796</v>
      </c>
      <c r="H163" s="8">
        <v>43978</v>
      </c>
      <c r="I163">
        <v>229</v>
      </c>
      <c r="J163">
        <v>182</v>
      </c>
      <c r="K163">
        <v>101.15</v>
      </c>
      <c r="L163" s="6">
        <f>F163/J163*365/D163</f>
        <v>8.8001098901098918E-2</v>
      </c>
      <c r="M163" s="6">
        <f>P163/Q163</f>
        <v>6.8857134533528527E-2</v>
      </c>
      <c r="N163">
        <f>L163*100/365*I163</f>
        <v>5.5211648351648366</v>
      </c>
      <c r="O163">
        <f>N163-K163+100</f>
        <v>4.3711648351648336</v>
      </c>
      <c r="P163">
        <f>O163/I163*365</f>
        <v>6.9671404577954767</v>
      </c>
      <c r="Q163">
        <f>E163/D163+K163</f>
        <v>101.18255000000001</v>
      </c>
    </row>
    <row r="164" spans="1:17" x14ac:dyDescent="0.2">
      <c r="A164" t="s">
        <v>541</v>
      </c>
      <c r="B164" t="s">
        <v>542</v>
      </c>
      <c r="C164" t="s">
        <v>543</v>
      </c>
      <c r="D164">
        <v>1000</v>
      </c>
      <c r="E164">
        <v>2.52</v>
      </c>
      <c r="F164" s="9">
        <v>41.86</v>
      </c>
      <c r="G164" s="7">
        <v>43921</v>
      </c>
      <c r="H164" s="8">
        <v>44104</v>
      </c>
      <c r="I164">
        <v>355</v>
      </c>
      <c r="J164">
        <v>183</v>
      </c>
      <c r="K164">
        <v>101.34</v>
      </c>
      <c r="L164" s="6">
        <f>F164/J164*365/D164</f>
        <v>8.3491256830601088E-2</v>
      </c>
      <c r="M164" s="6">
        <f>P164/Q164</f>
        <v>6.8790268923516612E-2</v>
      </c>
      <c r="N164">
        <f>L164*100/365*I164</f>
        <v>8.1203825136612018</v>
      </c>
      <c r="O164">
        <f>N164-K164+100</f>
        <v>6.7803825136611948</v>
      </c>
      <c r="P164">
        <f>O164/I164*365</f>
        <v>6.9713792041868619</v>
      </c>
      <c r="Q164">
        <f>E164/D164+K164</f>
        <v>101.34252000000001</v>
      </c>
    </row>
    <row r="165" spans="1:17" x14ac:dyDescent="0.2">
      <c r="A165" t="s">
        <v>491</v>
      </c>
      <c r="B165" t="s">
        <v>492</v>
      </c>
      <c r="C165" t="s">
        <v>493</v>
      </c>
      <c r="D165">
        <v>1000</v>
      </c>
      <c r="E165">
        <v>35.99</v>
      </c>
      <c r="F165" s="9">
        <v>46.38</v>
      </c>
      <c r="G165" s="7">
        <v>43790</v>
      </c>
      <c r="H165" s="8">
        <v>44522</v>
      </c>
      <c r="I165">
        <v>773</v>
      </c>
      <c r="J165">
        <v>183</v>
      </c>
      <c r="K165">
        <v>104.39</v>
      </c>
      <c r="L165" s="6">
        <f>F165/J165*365/D165</f>
        <v>9.2506557377049187E-2</v>
      </c>
      <c r="M165" s="6">
        <f>P165/Q165</f>
        <v>6.8735359242739533E-2</v>
      </c>
      <c r="N165">
        <f>L165*100/365*I165</f>
        <v>19.591114754098363</v>
      </c>
      <c r="O165">
        <f>N165-K165+100</f>
        <v>15.20111475409837</v>
      </c>
      <c r="P165">
        <f>O165/I165*365</f>
        <v>7.1777579369287263</v>
      </c>
      <c r="Q165">
        <f>E165/D165+K165</f>
        <v>104.42599</v>
      </c>
    </row>
    <row r="166" spans="1:17" x14ac:dyDescent="0.2">
      <c r="A166" t="s">
        <v>690</v>
      </c>
      <c r="B166" t="s">
        <v>691</v>
      </c>
      <c r="C166" t="s">
        <v>692</v>
      </c>
      <c r="D166">
        <v>1000</v>
      </c>
      <c r="E166">
        <v>17.809999999999999</v>
      </c>
      <c r="F166" s="9">
        <v>49.12</v>
      </c>
      <c r="G166" s="8">
        <v>43865</v>
      </c>
      <c r="H166" s="8">
        <v>44411</v>
      </c>
      <c r="I166">
        <v>662</v>
      </c>
      <c r="J166">
        <v>182</v>
      </c>
      <c r="K166">
        <v>104.8</v>
      </c>
      <c r="L166" s="6">
        <f>F166/J166*365/D166</f>
        <v>9.85098901098901E-2</v>
      </c>
      <c r="M166" s="6">
        <f>P166/Q166</f>
        <v>6.8733198406174575E-2</v>
      </c>
      <c r="N166">
        <f>L166*100/365*I166</f>
        <v>17.866725274725276</v>
      </c>
      <c r="O166">
        <f>N166-K166+100</f>
        <v>13.066725274725286</v>
      </c>
      <c r="P166">
        <f>O166/I166*365</f>
        <v>7.2044633312307091</v>
      </c>
      <c r="Q166">
        <f>E166/D166+K166</f>
        <v>104.81780999999999</v>
      </c>
    </row>
    <row r="167" spans="1:17" x14ac:dyDescent="0.2">
      <c r="A167" t="s">
        <v>748</v>
      </c>
      <c r="B167" t="s">
        <v>747</v>
      </c>
      <c r="C167" t="s">
        <v>749</v>
      </c>
      <c r="D167">
        <v>300</v>
      </c>
      <c r="E167">
        <v>8.6</v>
      </c>
      <c r="F167" s="9">
        <v>8.8800000000000008</v>
      </c>
      <c r="G167" s="7">
        <v>43752</v>
      </c>
      <c r="H167" s="8">
        <v>43752</v>
      </c>
      <c r="I167">
        <v>3</v>
      </c>
      <c r="J167">
        <v>92</v>
      </c>
      <c r="K167">
        <v>100.04</v>
      </c>
      <c r="L167" s="6">
        <f>F167/J167*365/D167</f>
        <v>0.11743478260869568</v>
      </c>
      <c r="M167" s="6">
        <f>P167/Q167</f>
        <v>6.8720927571759127E-2</v>
      </c>
      <c r="N167">
        <f>L167*100/365*I167</f>
        <v>9.6521739130434797E-2</v>
      </c>
      <c r="O167">
        <f>N167-K167+100</f>
        <v>5.652173913043157E-2</v>
      </c>
      <c r="P167">
        <f>O167/I167*365</f>
        <v>6.8768115942025076</v>
      </c>
      <c r="Q167">
        <f>E167/D167+K167</f>
        <v>100.06866666666667</v>
      </c>
    </row>
    <row r="168" spans="1:17" x14ac:dyDescent="0.2">
      <c r="A168" t="s">
        <v>648</v>
      </c>
      <c r="B168" t="s">
        <v>649</v>
      </c>
      <c r="C168" t="s">
        <v>650</v>
      </c>
      <c r="D168">
        <v>1000</v>
      </c>
      <c r="E168">
        <v>39.08</v>
      </c>
      <c r="F168" s="9">
        <v>43.63</v>
      </c>
      <c r="G168" s="8">
        <v>43768</v>
      </c>
      <c r="H168" s="8">
        <v>44132</v>
      </c>
      <c r="I168">
        <v>383</v>
      </c>
      <c r="J168">
        <v>182</v>
      </c>
      <c r="K168">
        <v>101.85</v>
      </c>
      <c r="L168" s="6">
        <f>F168/J168*365/D168</f>
        <v>8.7499725274725285E-2</v>
      </c>
      <c r="M168" s="6">
        <f>P168/Q168</f>
        <v>6.8573763716242478E-2</v>
      </c>
      <c r="N168">
        <f>L168*100/365*I168</f>
        <v>9.1814780219780232</v>
      </c>
      <c r="O168">
        <f>N168-K168+100</f>
        <v>7.3314780219780289</v>
      </c>
      <c r="P168">
        <f>O168/I168*365</f>
        <v>6.9869176971853273</v>
      </c>
      <c r="Q168">
        <f>E168/D168+K168</f>
        <v>101.88907999999999</v>
      </c>
    </row>
    <row r="169" spans="1:17" x14ac:dyDescent="0.2">
      <c r="A169" t="s">
        <v>586</v>
      </c>
      <c r="B169" t="s">
        <v>587</v>
      </c>
      <c r="C169" t="s">
        <v>588</v>
      </c>
      <c r="D169">
        <v>1000</v>
      </c>
      <c r="E169">
        <v>3.15</v>
      </c>
      <c r="F169" s="9">
        <v>40.89</v>
      </c>
      <c r="G169" s="7">
        <v>43917</v>
      </c>
      <c r="H169" s="8">
        <v>44281</v>
      </c>
      <c r="I169">
        <v>532</v>
      </c>
      <c r="J169">
        <v>182</v>
      </c>
      <c r="K169">
        <v>101.78</v>
      </c>
      <c r="L169" s="6">
        <f>F169/J169*365/D169</f>
        <v>8.2004670329670334E-2</v>
      </c>
      <c r="M169" s="6">
        <f>P169/Q169</f>
        <v>6.8569566096777987E-2</v>
      </c>
      <c r="N169">
        <f>L169*100/365*I169</f>
        <v>11.95246153846154</v>
      </c>
      <c r="O169">
        <f>N169-K169+100</f>
        <v>10.172461538461533</v>
      </c>
      <c r="P169">
        <f>O169/I169*365</f>
        <v>6.9792264314632693</v>
      </c>
      <c r="Q169">
        <f>E169/D169+K169</f>
        <v>101.78315000000001</v>
      </c>
    </row>
    <row r="170" spans="1:17" x14ac:dyDescent="0.2">
      <c r="A170" t="s">
        <v>218</v>
      </c>
      <c r="B170" t="s">
        <v>219</v>
      </c>
      <c r="C170" t="s">
        <v>220</v>
      </c>
      <c r="D170">
        <v>1000</v>
      </c>
      <c r="E170">
        <v>11.4</v>
      </c>
      <c r="F170" s="9">
        <v>19.95</v>
      </c>
      <c r="G170" s="7">
        <v>43788</v>
      </c>
      <c r="H170" s="8">
        <v>44432</v>
      </c>
      <c r="I170">
        <v>683</v>
      </c>
      <c r="J170">
        <v>91</v>
      </c>
      <c r="K170">
        <v>101.9</v>
      </c>
      <c r="L170" s="6">
        <f>F170/J170*365/D170</f>
        <v>8.0019230769230773E-2</v>
      </c>
      <c r="M170" s="6">
        <f>P170/Q170</f>
        <v>6.8555134401725629E-2</v>
      </c>
      <c r="N170">
        <f>L170*100/365*I170</f>
        <v>14.973461538461539</v>
      </c>
      <c r="O170">
        <f>N170-K170+100</f>
        <v>13.07346153846153</v>
      </c>
      <c r="P170">
        <f>O170/I170*365</f>
        <v>6.9865497240680217</v>
      </c>
      <c r="Q170">
        <f>E170/D170+K170</f>
        <v>101.9114</v>
      </c>
    </row>
    <row r="171" spans="1:17" x14ac:dyDescent="0.2">
      <c r="A171" t="s">
        <v>836</v>
      </c>
      <c r="B171" t="s">
        <v>522</v>
      </c>
      <c r="C171" t="s">
        <v>523</v>
      </c>
      <c r="D171">
        <v>1000</v>
      </c>
      <c r="E171">
        <v>2.2999999999999998</v>
      </c>
      <c r="F171" s="9">
        <v>41.88</v>
      </c>
      <c r="G171" s="7">
        <v>43921</v>
      </c>
      <c r="H171" s="8">
        <v>44467</v>
      </c>
      <c r="I171">
        <v>718</v>
      </c>
      <c r="J171">
        <v>182</v>
      </c>
      <c r="K171">
        <v>102.68</v>
      </c>
      <c r="L171" s="6">
        <f>F171/J171*365/D171</f>
        <v>8.399010989010991E-2</v>
      </c>
      <c r="M171" s="6">
        <f>P171/Q171</f>
        <v>6.8528027185167234E-2</v>
      </c>
      <c r="N171">
        <f>L171*100/365*I171</f>
        <v>16.521890109890116</v>
      </c>
      <c r="O171">
        <f>N171-K171+100</f>
        <v>13.841890109890102</v>
      </c>
      <c r="P171">
        <f>O171/I171*365</f>
        <v>7.0366154458354977</v>
      </c>
      <c r="Q171">
        <f>E171/D171+K171</f>
        <v>102.68230000000001</v>
      </c>
    </row>
    <row r="172" spans="1:17" x14ac:dyDescent="0.2">
      <c r="A172" t="s">
        <v>332</v>
      </c>
      <c r="B172" t="s">
        <v>333</v>
      </c>
      <c r="C172" t="s">
        <v>334</v>
      </c>
      <c r="D172">
        <v>1000</v>
      </c>
      <c r="E172">
        <v>1.96</v>
      </c>
      <c r="F172" s="9">
        <v>17.829999999999998</v>
      </c>
      <c r="G172" s="7">
        <v>43830</v>
      </c>
      <c r="H172" s="8">
        <v>44285</v>
      </c>
      <c r="I172">
        <v>536</v>
      </c>
      <c r="J172">
        <v>91</v>
      </c>
      <c r="K172">
        <v>100.41</v>
      </c>
      <c r="L172" s="6">
        <f>F172/J172*365/D172</f>
        <v>7.1515934065934067E-2</v>
      </c>
      <c r="M172" s="6">
        <f>P172/Q172</f>
        <v>6.8442002779344049E-2</v>
      </c>
      <c r="N172">
        <f>L172*100/365*I172</f>
        <v>10.502065934065936</v>
      </c>
      <c r="O172">
        <f>N172-K172+100</f>
        <v>10.092065934065943</v>
      </c>
      <c r="P172">
        <f>O172/I172*365</f>
        <v>6.8723956453993829</v>
      </c>
      <c r="Q172">
        <f>E172/D172+K172</f>
        <v>100.41195999999999</v>
      </c>
    </row>
    <row r="173" spans="1:17" x14ac:dyDescent="0.2">
      <c r="A173" t="s">
        <v>236</v>
      </c>
      <c r="B173" t="s">
        <v>237</v>
      </c>
      <c r="C173" t="s">
        <v>238</v>
      </c>
      <c r="D173">
        <v>1000</v>
      </c>
      <c r="E173">
        <v>25.39</v>
      </c>
      <c r="F173" s="9">
        <v>40.89</v>
      </c>
      <c r="G173" s="7">
        <v>43818</v>
      </c>
      <c r="H173" s="8">
        <v>44000</v>
      </c>
      <c r="I173">
        <v>251</v>
      </c>
      <c r="J173">
        <v>182</v>
      </c>
      <c r="K173">
        <v>100.89</v>
      </c>
      <c r="L173" s="6">
        <f>F173/J173*365/D173</f>
        <v>8.2004670329670334E-2</v>
      </c>
      <c r="M173" s="6">
        <f>P173/Q173</f>
        <v>6.8435983108198997E-2</v>
      </c>
      <c r="N173">
        <f>L173*100/365*I173</f>
        <v>5.6392252747252751</v>
      </c>
      <c r="O173">
        <f>N173-K173+100</f>
        <v>4.7492252747252763</v>
      </c>
      <c r="P173">
        <f>O173/I173*365</f>
        <v>6.9062439253973142</v>
      </c>
      <c r="Q173">
        <f>E173/D173+K173</f>
        <v>100.91539</v>
      </c>
    </row>
    <row r="174" spans="1:17" x14ac:dyDescent="0.2">
      <c r="A174" t="s">
        <v>624</v>
      </c>
      <c r="B174" t="s">
        <v>625</v>
      </c>
      <c r="C174" t="s">
        <v>626</v>
      </c>
      <c r="D174">
        <v>1000</v>
      </c>
      <c r="E174">
        <v>28.89</v>
      </c>
      <c r="F174" s="9">
        <v>40.36</v>
      </c>
      <c r="G174" s="8">
        <v>43801</v>
      </c>
      <c r="H174" s="8">
        <v>44167</v>
      </c>
      <c r="I174">
        <v>418</v>
      </c>
      <c r="J174">
        <v>183</v>
      </c>
      <c r="K174">
        <v>101.28</v>
      </c>
      <c r="L174" s="6">
        <f>F174/J174*365/D174</f>
        <v>8.049945355191257E-2</v>
      </c>
      <c r="M174" s="6">
        <f>P174/Q174</f>
        <v>6.8426788664933152E-2</v>
      </c>
      <c r="N174">
        <f>L174*100/365*I174</f>
        <v>9.2188415300546449</v>
      </c>
      <c r="O174">
        <f>N174-K174+100</f>
        <v>7.9388415300546455</v>
      </c>
      <c r="P174">
        <f>O174/I174*365</f>
        <v>6.93224200590896</v>
      </c>
      <c r="Q174">
        <f>E174/D174+K174</f>
        <v>101.30889000000001</v>
      </c>
    </row>
    <row r="175" spans="1:17" x14ac:dyDescent="0.2">
      <c r="A175" t="s">
        <v>323</v>
      </c>
      <c r="B175" t="s">
        <v>324</v>
      </c>
      <c r="C175" t="s">
        <v>325</v>
      </c>
      <c r="D175">
        <v>1000</v>
      </c>
      <c r="E175">
        <v>33.08</v>
      </c>
      <c r="F175" s="9">
        <v>44.11</v>
      </c>
      <c r="G175" s="7">
        <v>43795</v>
      </c>
      <c r="H175" s="8">
        <v>43977</v>
      </c>
      <c r="I175">
        <v>228</v>
      </c>
      <c r="J175">
        <v>184</v>
      </c>
      <c r="K175">
        <v>101.15</v>
      </c>
      <c r="L175" s="6">
        <f>F175/J175*365/D175</f>
        <v>8.7500815217391309E-2</v>
      </c>
      <c r="M175" s="6">
        <f>P175/Q175</f>
        <v>6.8282886326541031E-2</v>
      </c>
      <c r="N175">
        <f>L175*100/365*I175</f>
        <v>5.4658043478260874</v>
      </c>
      <c r="O175">
        <f>N175-K175+100</f>
        <v>4.3158043478260879</v>
      </c>
      <c r="P175">
        <f>O175/I175*365</f>
        <v>6.9090727498093072</v>
      </c>
      <c r="Q175">
        <f>E175/D175+K175</f>
        <v>101.18308</v>
      </c>
    </row>
    <row r="176" spans="1:17" x14ac:dyDescent="0.2">
      <c r="A176" t="s">
        <v>182</v>
      </c>
      <c r="B176" t="s">
        <v>183</v>
      </c>
      <c r="C176" t="s">
        <v>184</v>
      </c>
      <c r="D176">
        <v>1000</v>
      </c>
      <c r="E176">
        <v>3.13</v>
      </c>
      <c r="F176" s="9">
        <v>20.32</v>
      </c>
      <c r="G176" s="7">
        <v>43826</v>
      </c>
      <c r="H176" s="8">
        <v>44008</v>
      </c>
      <c r="I176">
        <v>259</v>
      </c>
      <c r="J176">
        <v>91</v>
      </c>
      <c r="K176">
        <v>100.9</v>
      </c>
      <c r="L176" s="6">
        <f>F176/J176*365/D176</f>
        <v>8.1503296703296702E-2</v>
      </c>
      <c r="M176" s="6">
        <f>P176/Q176</f>
        <v>6.8203928877031861E-2</v>
      </c>
      <c r="N176">
        <f>L176*100/365*I176</f>
        <v>5.7833846153846151</v>
      </c>
      <c r="O176">
        <f>N176-K176+100</f>
        <v>4.8833846153846139</v>
      </c>
      <c r="P176">
        <f>O176/I176*365</f>
        <v>6.8819899019899005</v>
      </c>
      <c r="Q176">
        <f>E176/D176+K176</f>
        <v>100.90313</v>
      </c>
    </row>
    <row r="177" spans="1:17" x14ac:dyDescent="0.2">
      <c r="A177" t="s">
        <v>161</v>
      </c>
      <c r="B177" t="s">
        <v>162</v>
      </c>
      <c r="C177" t="s">
        <v>163</v>
      </c>
      <c r="D177">
        <v>50</v>
      </c>
      <c r="E177">
        <v>0.26</v>
      </c>
      <c r="F177" s="9">
        <v>1.33</v>
      </c>
      <c r="G177" s="7">
        <v>43822</v>
      </c>
      <c r="H177" s="8">
        <v>44368</v>
      </c>
      <c r="I177">
        <v>619</v>
      </c>
      <c r="J177">
        <v>91</v>
      </c>
      <c r="K177">
        <v>105.85</v>
      </c>
      <c r="L177" s="6">
        <f>F177/J177*365/D177</f>
        <v>0.1066923076923077</v>
      </c>
      <c r="M177" s="6">
        <f>P177/Q177</f>
        <v>6.8203691664616997E-2</v>
      </c>
      <c r="N177">
        <f>L177*100/365*I177</f>
        <v>18.093846153846155</v>
      </c>
      <c r="O177">
        <f>N177-K177+100</f>
        <v>12.243846153846164</v>
      </c>
      <c r="P177">
        <f>O177/I177*365</f>
        <v>7.2197154218963648</v>
      </c>
      <c r="Q177">
        <f>E177/D177+K177</f>
        <v>105.8552</v>
      </c>
    </row>
    <row r="178" spans="1:17" x14ac:dyDescent="0.2">
      <c r="A178" t="s">
        <v>428</v>
      </c>
      <c r="B178" t="s">
        <v>429</v>
      </c>
      <c r="C178" t="s">
        <v>430</v>
      </c>
      <c r="D178">
        <v>300</v>
      </c>
      <c r="E178">
        <v>9.7200000000000006</v>
      </c>
      <c r="F178" s="9">
        <v>10.28</v>
      </c>
      <c r="G178" s="7">
        <v>43754</v>
      </c>
      <c r="H178" s="8">
        <v>44118</v>
      </c>
      <c r="I178">
        <v>369</v>
      </c>
      <c r="J178">
        <v>91</v>
      </c>
      <c r="K178">
        <v>106.55</v>
      </c>
      <c r="L178" s="6">
        <f>F178/J178*365/D178</f>
        <v>0.13744322344322343</v>
      </c>
      <c r="M178" s="6">
        <f>P178/Q178</f>
        <v>6.8166273740781283E-2</v>
      </c>
      <c r="N178">
        <f>L178*100/365*I178</f>
        <v>13.894945054945055</v>
      </c>
      <c r="O178">
        <f>N178-K178+100</f>
        <v>7.3449450549450574</v>
      </c>
      <c r="P178">
        <f>O178/I178*365</f>
        <v>7.2653250543494465</v>
      </c>
      <c r="Q178">
        <f>E178/D178+K178</f>
        <v>106.58239999999999</v>
      </c>
    </row>
    <row r="179" spans="1:17" x14ac:dyDescent="0.2">
      <c r="A179" t="s">
        <v>826</v>
      </c>
      <c r="B179" t="s">
        <v>514</v>
      </c>
      <c r="C179" t="s">
        <v>515</v>
      </c>
      <c r="D179">
        <v>1000</v>
      </c>
      <c r="E179">
        <v>22.55</v>
      </c>
      <c r="F179" s="9">
        <v>40.64</v>
      </c>
      <c r="G179" s="7">
        <v>43830</v>
      </c>
      <c r="H179" s="8">
        <v>44376</v>
      </c>
      <c r="I179">
        <v>627</v>
      </c>
      <c r="J179">
        <v>182</v>
      </c>
      <c r="K179">
        <v>102.05</v>
      </c>
      <c r="L179" s="6">
        <f>F179/J179*365/D179</f>
        <v>8.1503296703296702E-2</v>
      </c>
      <c r="M179" s="6">
        <f>P179/Q179</f>
        <v>6.8156899088994874E-2</v>
      </c>
      <c r="N179">
        <f>L179*100/365*I179</f>
        <v>14.000703296703296</v>
      </c>
      <c r="O179">
        <f>N179-K179+100</f>
        <v>11.950703296703296</v>
      </c>
      <c r="P179">
        <f>O179/I179*365</f>
        <v>6.9569484901063836</v>
      </c>
      <c r="Q179">
        <f>E179/D179+K179</f>
        <v>102.07254999999999</v>
      </c>
    </row>
    <row r="180" spans="1:17" x14ac:dyDescent="0.2">
      <c r="A180" t="s">
        <v>654</v>
      </c>
      <c r="B180" t="s">
        <v>655</v>
      </c>
      <c r="C180" t="s">
        <v>656</v>
      </c>
      <c r="D180">
        <v>1000</v>
      </c>
      <c r="E180">
        <v>23.57</v>
      </c>
      <c r="F180" s="9">
        <v>46.62</v>
      </c>
      <c r="G180" s="8">
        <v>43839</v>
      </c>
      <c r="H180" s="8">
        <v>44021</v>
      </c>
      <c r="I180">
        <v>272</v>
      </c>
      <c r="J180">
        <v>182</v>
      </c>
      <c r="K180">
        <v>101.8</v>
      </c>
      <c r="L180" s="6">
        <f>F180/J180*365/D180</f>
        <v>9.3496153846153826E-2</v>
      </c>
      <c r="M180" s="6">
        <f>P180/Q180</f>
        <v>6.8099892865127423E-2</v>
      </c>
      <c r="N180">
        <f>L180*100/365*I180</f>
        <v>6.9673846153846144</v>
      </c>
      <c r="O180">
        <f>N180-K180+100</f>
        <v>5.1673846153846199</v>
      </c>
      <c r="P180">
        <f>O180/I180*365</f>
        <v>6.9341742081448023</v>
      </c>
      <c r="Q180">
        <f>E180/D180+K180</f>
        <v>101.82357</v>
      </c>
    </row>
    <row r="181" spans="1:17" x14ac:dyDescent="0.2">
      <c r="A181" t="s">
        <v>320</v>
      </c>
      <c r="B181" t="s">
        <v>321</v>
      </c>
      <c r="C181" t="s">
        <v>322</v>
      </c>
      <c r="D181">
        <v>1000</v>
      </c>
      <c r="E181">
        <v>0.45</v>
      </c>
      <c r="F181" s="9">
        <v>40.89</v>
      </c>
      <c r="G181" s="7">
        <v>43929</v>
      </c>
      <c r="H181" s="8">
        <v>44111</v>
      </c>
      <c r="I181">
        <v>362</v>
      </c>
      <c r="J181">
        <v>182</v>
      </c>
      <c r="K181">
        <v>101.3</v>
      </c>
      <c r="L181" s="6">
        <f>F181/J181*365/D181</f>
        <v>8.2004670329670334E-2</v>
      </c>
      <c r="M181" s="6">
        <f>P181/Q181</f>
        <v>6.8012467390856188E-2</v>
      </c>
      <c r="N181">
        <f>L181*100/365*I181</f>
        <v>8.1330659340659341</v>
      </c>
      <c r="O181">
        <f>N181-K181+100</f>
        <v>6.8330659340659423</v>
      </c>
      <c r="P181">
        <f>O181/I181*365</f>
        <v>6.8896935523040579</v>
      </c>
      <c r="Q181">
        <f>E181/D181+K181</f>
        <v>101.30045</v>
      </c>
    </row>
    <row r="182" spans="1:17" x14ac:dyDescent="0.2">
      <c r="A182" t="s">
        <v>595</v>
      </c>
      <c r="B182" t="s">
        <v>596</v>
      </c>
      <c r="C182" t="s">
        <v>597</v>
      </c>
      <c r="D182">
        <v>1000</v>
      </c>
      <c r="E182">
        <v>7.94</v>
      </c>
      <c r="F182" s="9">
        <v>34.409999999999997</v>
      </c>
      <c r="G182" s="7">
        <v>43889</v>
      </c>
      <c r="H182" s="8">
        <v>44435</v>
      </c>
      <c r="I182">
        <v>686</v>
      </c>
      <c r="J182">
        <v>182</v>
      </c>
      <c r="K182">
        <v>100.19</v>
      </c>
      <c r="L182" s="6">
        <f>F182/J182*365/D182</f>
        <v>6.900906593406593E-2</v>
      </c>
      <c r="M182" s="6">
        <f>P182/Q182</f>
        <v>6.7863803377055013E-2</v>
      </c>
      <c r="N182">
        <f>L182*100/365*I182</f>
        <v>12.969923076923077</v>
      </c>
      <c r="O182">
        <f>N182-K182+100</f>
        <v>12.779923076923083</v>
      </c>
      <c r="P182">
        <f>O182/I182*365</f>
        <v>6.7998132989459554</v>
      </c>
      <c r="Q182">
        <f>E182/D182+K182</f>
        <v>100.19794</v>
      </c>
    </row>
    <row r="183" spans="1:17" x14ac:dyDescent="0.2">
      <c r="A183" t="s">
        <v>645</v>
      </c>
      <c r="B183" t="s">
        <v>646</v>
      </c>
      <c r="C183" t="s">
        <v>647</v>
      </c>
      <c r="D183">
        <v>1000</v>
      </c>
      <c r="E183">
        <v>3.95</v>
      </c>
      <c r="F183" s="9">
        <v>44.88</v>
      </c>
      <c r="G183" s="8">
        <v>43915</v>
      </c>
      <c r="H183" s="8">
        <v>44279</v>
      </c>
      <c r="I183">
        <v>530</v>
      </c>
      <c r="J183">
        <v>182</v>
      </c>
      <c r="K183">
        <v>102.94</v>
      </c>
      <c r="L183" s="6">
        <f>F183/J183*365/D183</f>
        <v>9.0006593406593408E-2</v>
      </c>
      <c r="M183" s="6">
        <f>P183/Q183</f>
        <v>6.7764471438362991E-2</v>
      </c>
      <c r="N183">
        <f>L183*100/365*I183</f>
        <v>13.069450549450551</v>
      </c>
      <c r="O183">
        <f>N183-K183+100</f>
        <v>10.129450549450553</v>
      </c>
      <c r="P183">
        <f>O183/I183*365</f>
        <v>6.9759423595272683</v>
      </c>
      <c r="Q183">
        <f>E183/D183+K183</f>
        <v>102.94395</v>
      </c>
    </row>
    <row r="184" spans="1:17" x14ac:dyDescent="0.2">
      <c r="A184" t="s">
        <v>494</v>
      </c>
      <c r="B184" t="s">
        <v>495</v>
      </c>
      <c r="C184" t="s">
        <v>496</v>
      </c>
      <c r="D184">
        <v>1000</v>
      </c>
      <c r="E184">
        <v>31.91</v>
      </c>
      <c r="F184" s="9">
        <v>45.38</v>
      </c>
      <c r="G184" s="7">
        <v>43803</v>
      </c>
      <c r="H184" s="8">
        <v>44531</v>
      </c>
      <c r="I184">
        <v>782</v>
      </c>
      <c r="J184">
        <v>182</v>
      </c>
      <c r="K184">
        <v>104.35</v>
      </c>
      <c r="L184" s="6">
        <f>F184/J184*365/D184</f>
        <v>9.100934065934066E-2</v>
      </c>
      <c r="M184" s="6">
        <f>P184/Q184</f>
        <v>6.7737438622691437E-2</v>
      </c>
      <c r="N184">
        <f>L184*100/365*I184</f>
        <v>19.498439560439561</v>
      </c>
      <c r="O184">
        <f>N184-K184+100</f>
        <v>15.14843956043957</v>
      </c>
      <c r="P184">
        <f>O184/I184*365</f>
        <v>7.0705632219443011</v>
      </c>
      <c r="Q184">
        <f>E184/D184+K184</f>
        <v>104.38190999999999</v>
      </c>
    </row>
    <row r="185" spans="1:17" x14ac:dyDescent="0.2">
      <c r="A185" t="s">
        <v>627</v>
      </c>
      <c r="B185" t="s">
        <v>628</v>
      </c>
      <c r="C185" t="s">
        <v>629</v>
      </c>
      <c r="D185">
        <v>1000</v>
      </c>
      <c r="E185">
        <v>5.67</v>
      </c>
      <c r="F185" s="9">
        <v>46.87</v>
      </c>
      <c r="G185" s="8">
        <v>43909</v>
      </c>
      <c r="H185" s="8">
        <v>44455</v>
      </c>
      <c r="I185">
        <v>706</v>
      </c>
      <c r="J185">
        <v>182</v>
      </c>
      <c r="K185">
        <v>104.5</v>
      </c>
      <c r="L185" s="6">
        <f>F185/J185*365/D185</f>
        <v>9.3997527472527445E-2</v>
      </c>
      <c r="M185" s="6">
        <f>P185/Q185</f>
        <v>6.7683078775803263E-2</v>
      </c>
      <c r="N185">
        <f>L185*100/365*I185</f>
        <v>18.181439560439557</v>
      </c>
      <c r="O185">
        <f>N185-K185+100</f>
        <v>13.681439560439557</v>
      </c>
      <c r="P185">
        <f>O185/I185*365</f>
        <v>7.0732654951280995</v>
      </c>
      <c r="Q185">
        <f>E185/D185+K185</f>
        <v>104.50566999999999</v>
      </c>
    </row>
    <row r="186" spans="1:17" x14ac:dyDescent="0.2">
      <c r="A186" t="s">
        <v>230</v>
      </c>
      <c r="B186" t="s">
        <v>231</v>
      </c>
      <c r="C186" t="s">
        <v>232</v>
      </c>
      <c r="D186">
        <v>1000</v>
      </c>
      <c r="E186">
        <v>5.36</v>
      </c>
      <c r="F186" s="9">
        <v>44.38</v>
      </c>
      <c r="G186" s="7">
        <v>43909</v>
      </c>
      <c r="H186" s="8">
        <v>44273</v>
      </c>
      <c r="I186">
        <v>524</v>
      </c>
      <c r="J186">
        <v>182</v>
      </c>
      <c r="K186">
        <v>102.79</v>
      </c>
      <c r="L186" s="6">
        <f>F186/J186*365/D186</f>
        <v>8.9003846153846156E-2</v>
      </c>
      <c r="M186" s="6">
        <f>P186/Q186</f>
        <v>6.7677846401338101E-2</v>
      </c>
      <c r="N186">
        <f>L186*100/365*I186</f>
        <v>12.777538461538461</v>
      </c>
      <c r="O186">
        <f>N186-K186+100</f>
        <v>9.987538461538449</v>
      </c>
      <c r="P186">
        <f>O186/I186*365</f>
        <v>6.9569685848502552</v>
      </c>
      <c r="Q186">
        <f>E186/D186+K186</f>
        <v>102.79536</v>
      </c>
    </row>
    <row r="187" spans="1:17" x14ac:dyDescent="0.2">
      <c r="A187" t="s">
        <v>179</v>
      </c>
      <c r="B187" t="s">
        <v>180</v>
      </c>
      <c r="C187" t="s">
        <v>181</v>
      </c>
      <c r="D187">
        <v>1000</v>
      </c>
      <c r="E187">
        <v>5.14</v>
      </c>
      <c r="F187" s="9">
        <v>20.32</v>
      </c>
      <c r="G187" s="7">
        <v>43817</v>
      </c>
      <c r="H187" s="8">
        <v>43999</v>
      </c>
      <c r="I187">
        <v>250</v>
      </c>
      <c r="J187">
        <v>91</v>
      </c>
      <c r="K187">
        <v>100.92</v>
      </c>
      <c r="L187" s="6">
        <f>F187/J187*365/D187</f>
        <v>8.1503296703296702E-2</v>
      </c>
      <c r="M187" s="6">
        <f>P187/Q187</f>
        <v>6.7447314616850274E-2</v>
      </c>
      <c r="N187">
        <f>L187*100/365*I187</f>
        <v>5.5824175824175821</v>
      </c>
      <c r="O187">
        <f>N187-K187+100</f>
        <v>4.6624175824175751</v>
      </c>
      <c r="P187">
        <f>O187/I187*365</f>
        <v>6.80712967032966</v>
      </c>
      <c r="Q187">
        <f>E187/D187+K187</f>
        <v>100.92514</v>
      </c>
    </row>
    <row r="188" spans="1:17" x14ac:dyDescent="0.2">
      <c r="A188" t="s">
        <v>317</v>
      </c>
      <c r="B188" t="s">
        <v>318</v>
      </c>
      <c r="C188" t="s">
        <v>319</v>
      </c>
      <c r="D188">
        <v>1000</v>
      </c>
      <c r="E188">
        <v>3.2</v>
      </c>
      <c r="F188" s="9">
        <v>36.4</v>
      </c>
      <c r="G188" s="7">
        <v>43915</v>
      </c>
      <c r="H188" s="8">
        <v>44097</v>
      </c>
      <c r="I188">
        <v>348</v>
      </c>
      <c r="J188">
        <v>182</v>
      </c>
      <c r="K188">
        <v>100.5</v>
      </c>
      <c r="L188" s="6">
        <f>F188/J188*365/D188</f>
        <v>7.2999999999999995E-2</v>
      </c>
      <c r="M188" s="6">
        <f>P188/Q188</f>
        <v>6.7416507261894854E-2</v>
      </c>
      <c r="N188">
        <f>L188*100/365*I188</f>
        <v>6.96</v>
      </c>
      <c r="O188">
        <f>N188-K188+100</f>
        <v>6.4599999999999937</v>
      </c>
      <c r="P188">
        <f>O188/I188*365</f>
        <v>6.7755747126436709</v>
      </c>
      <c r="Q188">
        <f>E188/D188+K188</f>
        <v>100.50320000000001</v>
      </c>
    </row>
    <row r="189" spans="1:17" x14ac:dyDescent="0.2">
      <c r="A189" t="s">
        <v>185</v>
      </c>
      <c r="B189" t="s">
        <v>186</v>
      </c>
      <c r="C189" t="s">
        <v>187</v>
      </c>
      <c r="D189">
        <v>1000</v>
      </c>
      <c r="E189">
        <v>7.91</v>
      </c>
      <c r="F189" s="9">
        <v>18.95</v>
      </c>
      <c r="G189" s="7">
        <v>43802</v>
      </c>
      <c r="H189" s="8">
        <v>43984</v>
      </c>
      <c r="I189">
        <v>235</v>
      </c>
      <c r="J189">
        <v>91</v>
      </c>
      <c r="K189">
        <v>100.54</v>
      </c>
      <c r="L189" s="6">
        <f>F189/J189*365/D189</f>
        <v>7.6008241758241751E-2</v>
      </c>
      <c r="M189" s="6">
        <f>P189/Q189</f>
        <v>6.7252524409198003E-2</v>
      </c>
      <c r="N189">
        <f>L189*100/365*I189</f>
        <v>4.8936813186813177</v>
      </c>
      <c r="O189">
        <f>N189-K189+100</f>
        <v>4.3536813186813106</v>
      </c>
      <c r="P189">
        <f>O189/I189*365</f>
        <v>6.7621007715688446</v>
      </c>
      <c r="Q189">
        <f>E189/D189+K189</f>
        <v>100.54791</v>
      </c>
    </row>
    <row r="190" spans="1:17" x14ac:dyDescent="0.2">
      <c r="A190" t="s">
        <v>639</v>
      </c>
      <c r="B190" t="s">
        <v>640</v>
      </c>
      <c r="C190" t="s">
        <v>641</v>
      </c>
      <c r="D190">
        <v>1000</v>
      </c>
      <c r="E190">
        <v>0</v>
      </c>
      <c r="F190" s="9">
        <v>34.9</v>
      </c>
      <c r="G190" s="8">
        <v>43931</v>
      </c>
      <c r="H190" s="8">
        <v>44477</v>
      </c>
      <c r="I190">
        <v>728</v>
      </c>
      <c r="J190">
        <v>182</v>
      </c>
      <c r="K190">
        <v>100.5</v>
      </c>
      <c r="L190" s="6">
        <f>F190/J190*365/D190</f>
        <v>6.999175824175824E-2</v>
      </c>
      <c r="M190" s="6">
        <f>P190/Q190</f>
        <v>6.7149144387950332E-2</v>
      </c>
      <c r="N190">
        <f>L190*100/365*I190</f>
        <v>13.959999999999999</v>
      </c>
      <c r="O190">
        <f>N190-K190+100</f>
        <v>13.459999999999994</v>
      </c>
      <c r="P190">
        <f>O190/I190*365</f>
        <v>6.7484890109890081</v>
      </c>
      <c r="Q190">
        <f>E190/D190+K190</f>
        <v>100.5</v>
      </c>
    </row>
    <row r="191" spans="1:17" x14ac:dyDescent="0.2">
      <c r="A191" t="s">
        <v>930</v>
      </c>
      <c r="B191" t="s">
        <v>930</v>
      </c>
      <c r="C191" t="s">
        <v>931</v>
      </c>
      <c r="D191">
        <v>1000</v>
      </c>
      <c r="E191">
        <v>6.52</v>
      </c>
      <c r="F191" s="9">
        <v>17.64</v>
      </c>
      <c r="G191" s="8">
        <v>43810</v>
      </c>
      <c r="H191" s="8">
        <v>43810</v>
      </c>
      <c r="I191">
        <v>61</v>
      </c>
      <c r="J191">
        <v>92</v>
      </c>
      <c r="K191">
        <v>100.04900000000001</v>
      </c>
      <c r="L191" s="6">
        <f>F191/J191*365/D191</f>
        <v>6.9984782608695659E-2</v>
      </c>
      <c r="M191" s="6">
        <f>P191/Q191</f>
        <v>6.7015608329835691E-2</v>
      </c>
      <c r="N191">
        <f>L191*100/365*I191</f>
        <v>1.1696086956521738</v>
      </c>
      <c r="O191">
        <f>N191-K191+100</f>
        <v>1.1206086956521659</v>
      </c>
      <c r="P191">
        <f>O191/I191*365</f>
        <v>6.7052815395580421</v>
      </c>
      <c r="Q191">
        <f>E191/D191+K191</f>
        <v>100.05552</v>
      </c>
    </row>
    <row r="192" spans="1:17" x14ac:dyDescent="0.2">
      <c r="A192" t="s">
        <v>188</v>
      </c>
      <c r="B192" t="s">
        <v>189</v>
      </c>
      <c r="C192" t="s">
        <v>190</v>
      </c>
      <c r="D192">
        <v>1000</v>
      </c>
      <c r="E192">
        <v>5.14</v>
      </c>
      <c r="F192" s="9">
        <v>18.7</v>
      </c>
      <c r="G192" s="7">
        <v>43815</v>
      </c>
      <c r="H192" s="8">
        <v>43997</v>
      </c>
      <c r="I192">
        <v>248</v>
      </c>
      <c r="J192">
        <v>91</v>
      </c>
      <c r="K192">
        <v>100.52</v>
      </c>
      <c r="L192" s="6">
        <f>F192/J192*365/D192</f>
        <v>7.5005494505494499E-2</v>
      </c>
      <c r="M192" s="6">
        <f>P192/Q192</f>
        <v>6.7000422679384442E-2</v>
      </c>
      <c r="N192">
        <f>L192*100/365*I192</f>
        <v>5.0962637362637357</v>
      </c>
      <c r="O192">
        <f>N192-K192+100</f>
        <v>4.5762637362637406</v>
      </c>
      <c r="P192">
        <f>O192/I192*365</f>
        <v>6.7352268699042961</v>
      </c>
      <c r="Q192">
        <f>E192/D192+K192</f>
        <v>100.52513999999999</v>
      </c>
    </row>
    <row r="193" spans="1:17" x14ac:dyDescent="0.2">
      <c r="A193" t="s">
        <v>589</v>
      </c>
      <c r="B193" t="s">
        <v>590</v>
      </c>
      <c r="C193" t="s">
        <v>591</v>
      </c>
      <c r="D193">
        <v>1000</v>
      </c>
      <c r="E193">
        <v>2.79</v>
      </c>
      <c r="F193" s="9">
        <v>46.12</v>
      </c>
      <c r="G193" s="7">
        <v>43920</v>
      </c>
      <c r="H193" s="8">
        <v>44469</v>
      </c>
      <c r="I193">
        <v>720</v>
      </c>
      <c r="J193">
        <v>182</v>
      </c>
      <c r="K193">
        <v>104.46</v>
      </c>
      <c r="L193" s="6">
        <f>F193/J193*365/D193</f>
        <v>9.2493406593406588E-2</v>
      </c>
      <c r="M193" s="6">
        <f>P193/Q193</f>
        <v>6.6898159977523491E-2</v>
      </c>
      <c r="N193">
        <f>L193*100/365*I193</f>
        <v>18.245274725274726</v>
      </c>
      <c r="O193">
        <f>N193-K193+100</f>
        <v>13.785274725274732</v>
      </c>
      <c r="P193">
        <f>O193/I193*365</f>
        <v>6.9883684371184405</v>
      </c>
      <c r="Q193">
        <f>E193/D193+K193</f>
        <v>104.46279</v>
      </c>
    </row>
    <row r="194" spans="1:17" x14ac:dyDescent="0.2">
      <c r="A194" t="s">
        <v>834</v>
      </c>
      <c r="B194" t="s">
        <v>518</v>
      </c>
      <c r="C194" t="s">
        <v>519</v>
      </c>
      <c r="D194">
        <v>1000</v>
      </c>
      <c r="E194">
        <v>3.64</v>
      </c>
      <c r="F194" s="9">
        <v>47.37</v>
      </c>
      <c r="G194" s="7">
        <v>43917</v>
      </c>
      <c r="H194" s="8">
        <v>44099</v>
      </c>
      <c r="I194">
        <v>350</v>
      </c>
      <c r="J194">
        <v>182</v>
      </c>
      <c r="K194">
        <v>102.54</v>
      </c>
      <c r="L194" s="6">
        <f>F194/J194*365/D194</f>
        <v>9.5000274725274725E-2</v>
      </c>
      <c r="M194" s="6">
        <f>P194/Q194</f>
        <v>6.6812240424372671E-2</v>
      </c>
      <c r="N194">
        <f>L194*100/365*I194</f>
        <v>9.1096153846153847</v>
      </c>
      <c r="O194">
        <f>N194-K194+100</f>
        <v>6.5696153846153749</v>
      </c>
      <c r="P194">
        <f>O194/I194*365</f>
        <v>6.8511703296703192</v>
      </c>
      <c r="Q194">
        <f>E194/D194+K194</f>
        <v>102.54364000000001</v>
      </c>
    </row>
    <row r="195" spans="1:17" x14ac:dyDescent="0.2">
      <c r="A195" t="s">
        <v>395</v>
      </c>
      <c r="B195" t="s">
        <v>396</v>
      </c>
      <c r="C195" t="s">
        <v>397</v>
      </c>
      <c r="D195">
        <v>1000</v>
      </c>
      <c r="E195">
        <v>10.48</v>
      </c>
      <c r="F195" s="9">
        <v>42.38</v>
      </c>
      <c r="G195" s="7">
        <v>43886</v>
      </c>
      <c r="H195" s="8">
        <v>44250</v>
      </c>
      <c r="I195">
        <v>501</v>
      </c>
      <c r="J195">
        <v>182</v>
      </c>
      <c r="K195">
        <v>102.29</v>
      </c>
      <c r="L195" s="6">
        <f>F195/J195*365/D195</f>
        <v>8.4992857142857148E-2</v>
      </c>
      <c r="M195" s="6">
        <f>P195/Q195</f>
        <v>6.6773122089286541E-2</v>
      </c>
      <c r="N195">
        <f>L195*100/365*I195</f>
        <v>11.666142857142859</v>
      </c>
      <c r="O195">
        <f>N195-K195+100</f>
        <v>9.3761428571428524</v>
      </c>
      <c r="P195">
        <f>O195/I195*365</f>
        <v>6.8309224408326168</v>
      </c>
      <c r="Q195">
        <f>E195/D195+K195</f>
        <v>102.30048000000001</v>
      </c>
    </row>
    <row r="196" spans="1:17" x14ac:dyDescent="0.2">
      <c r="A196" t="s">
        <v>224</v>
      </c>
      <c r="B196" t="s">
        <v>225</v>
      </c>
      <c r="C196" t="s">
        <v>226</v>
      </c>
      <c r="D196">
        <v>1000</v>
      </c>
      <c r="E196">
        <v>4.26</v>
      </c>
      <c r="F196" s="9">
        <v>22.79</v>
      </c>
      <c r="G196" s="7">
        <v>43823</v>
      </c>
      <c r="H196" s="8">
        <v>44551</v>
      </c>
      <c r="I196">
        <v>802</v>
      </c>
      <c r="J196">
        <v>91</v>
      </c>
      <c r="K196">
        <v>104.77</v>
      </c>
      <c r="L196" s="6">
        <f>F196/J196*365/D196</f>
        <v>9.1410439560439566E-2</v>
      </c>
      <c r="M196" s="6">
        <f>P196/Q196</f>
        <v>6.6525486978012721E-2</v>
      </c>
      <c r="N196">
        <f>L196*100/365*I196</f>
        <v>20.085252747252749</v>
      </c>
      <c r="O196">
        <f>N196-K196+100</f>
        <v>15.315252747252757</v>
      </c>
      <c r="P196">
        <f>O196/I196*365</f>
        <v>6.9701586692609183</v>
      </c>
      <c r="Q196">
        <f>E196/D196+K196</f>
        <v>104.77426</v>
      </c>
    </row>
    <row r="197" spans="1:17" x14ac:dyDescent="0.2">
      <c r="A197" t="s">
        <v>122</v>
      </c>
      <c r="B197" t="s">
        <v>123</v>
      </c>
      <c r="C197" t="s">
        <v>124</v>
      </c>
      <c r="D197">
        <v>1000</v>
      </c>
      <c r="E197">
        <v>40.04</v>
      </c>
      <c r="F197" s="9">
        <v>43.38</v>
      </c>
      <c r="G197" s="7">
        <v>43763</v>
      </c>
      <c r="H197" s="8">
        <v>44309</v>
      </c>
      <c r="I197">
        <v>560</v>
      </c>
      <c r="J197">
        <v>182</v>
      </c>
      <c r="K197">
        <v>102.85</v>
      </c>
      <c r="L197" s="10">
        <f>F197/J197*365/D197</f>
        <v>8.6998351648351652E-2</v>
      </c>
      <c r="M197" s="10">
        <f>P197/Q197</f>
        <v>6.6500565838256906E-2</v>
      </c>
      <c r="N197">
        <f>L197*100/365*I197</f>
        <v>13.347692307692308</v>
      </c>
      <c r="O197">
        <f>N197-K197+100</f>
        <v>10.497692307692319</v>
      </c>
      <c r="P197">
        <f>O197/I197*365</f>
        <v>6.8422458791208864</v>
      </c>
      <c r="Q197">
        <f>E197/D197+K197</f>
        <v>102.89004</v>
      </c>
    </row>
    <row r="198" spans="1:17" x14ac:dyDescent="0.2">
      <c r="A198" t="s">
        <v>233</v>
      </c>
      <c r="B198" t="s">
        <v>234</v>
      </c>
      <c r="C198" t="s">
        <v>235</v>
      </c>
      <c r="D198">
        <v>1000</v>
      </c>
      <c r="E198">
        <v>12.6</v>
      </c>
      <c r="F198" s="9">
        <v>22.94</v>
      </c>
      <c r="G198" s="7">
        <v>43790</v>
      </c>
      <c r="H198" s="8">
        <v>44063</v>
      </c>
      <c r="I198">
        <v>314</v>
      </c>
      <c r="J198">
        <v>91</v>
      </c>
      <c r="K198">
        <v>102.08</v>
      </c>
      <c r="L198" s="6">
        <f>F198/J198*365/D198</f>
        <v>9.2012087912087911E-2</v>
      </c>
      <c r="M198" s="6">
        <f>P198/Q198</f>
        <v>6.6443350412315222E-2</v>
      </c>
      <c r="N198">
        <f>L198*100/365*I198</f>
        <v>7.9155604395604389</v>
      </c>
      <c r="O198">
        <f>N198-K198+100</f>
        <v>5.8355604395604388</v>
      </c>
      <c r="P198">
        <f>O198/I198*365</f>
        <v>6.7833743963043327</v>
      </c>
      <c r="Q198">
        <f>E198/D198+K198</f>
        <v>102.0926</v>
      </c>
    </row>
    <row r="199" spans="1:17" x14ac:dyDescent="0.2">
      <c r="A199" t="s">
        <v>742</v>
      </c>
      <c r="B199" t="s">
        <v>741</v>
      </c>
      <c r="C199" t="s">
        <v>743</v>
      </c>
      <c r="D199">
        <v>1000</v>
      </c>
      <c r="E199">
        <v>0</v>
      </c>
      <c r="F199" s="9">
        <v>5.09</v>
      </c>
      <c r="G199" s="7">
        <v>43777</v>
      </c>
      <c r="H199" s="8">
        <v>43777</v>
      </c>
      <c r="I199">
        <v>28</v>
      </c>
      <c r="J199">
        <v>28</v>
      </c>
      <c r="K199">
        <v>100</v>
      </c>
      <c r="L199" s="6">
        <f>F199/J199*365/D199</f>
        <v>6.635178571428571E-2</v>
      </c>
      <c r="M199" s="6">
        <f>P199/Q199</f>
        <v>6.6351785714285752E-2</v>
      </c>
      <c r="N199">
        <f>L199*100/365*I199</f>
        <v>0.5089999999999999</v>
      </c>
      <c r="O199">
        <f>N199-K199+100</f>
        <v>0.50900000000000034</v>
      </c>
      <c r="P199">
        <f>O199/I199*365</f>
        <v>6.6351785714285754</v>
      </c>
      <c r="Q199">
        <f>E199/D199+K199</f>
        <v>100</v>
      </c>
    </row>
    <row r="200" spans="1:17" x14ac:dyDescent="0.2">
      <c r="A200" t="s">
        <v>526</v>
      </c>
      <c r="B200" t="s">
        <v>527</v>
      </c>
      <c r="C200" t="s">
        <v>528</v>
      </c>
      <c r="D200">
        <v>1000</v>
      </c>
      <c r="E200">
        <v>1.83</v>
      </c>
      <c r="F200" s="9">
        <v>41.64</v>
      </c>
      <c r="G200" s="7">
        <v>43923</v>
      </c>
      <c r="H200" s="8">
        <v>43923</v>
      </c>
      <c r="I200">
        <v>174</v>
      </c>
      <c r="J200">
        <v>182</v>
      </c>
      <c r="K200">
        <v>100.8</v>
      </c>
      <c r="L200" s="6">
        <f>F200/J200*365/D200</f>
        <v>8.3508791208791205E-2</v>
      </c>
      <c r="M200" s="6">
        <f>P200/Q200</f>
        <v>6.6196399423888344E-2</v>
      </c>
      <c r="N200">
        <f>L200*100/365*I200</f>
        <v>3.9809670329670332</v>
      </c>
      <c r="O200">
        <f>N200-K200+100</f>
        <v>3.1809670329670325</v>
      </c>
      <c r="P200">
        <f>O200/I200*365</f>
        <v>6.6727182013388902</v>
      </c>
      <c r="Q200">
        <f>E200/D200+K200</f>
        <v>100.80183</v>
      </c>
    </row>
    <row r="201" spans="1:17" x14ac:dyDescent="0.2">
      <c r="A201" t="s">
        <v>909</v>
      </c>
      <c r="B201" t="s">
        <v>908</v>
      </c>
      <c r="C201" t="s">
        <v>910</v>
      </c>
      <c r="D201">
        <v>300</v>
      </c>
      <c r="E201">
        <v>3.57</v>
      </c>
      <c r="F201" s="9">
        <v>11.05</v>
      </c>
      <c r="G201" s="8">
        <v>43814</v>
      </c>
      <c r="H201" s="8">
        <v>43814</v>
      </c>
      <c r="I201">
        <v>65</v>
      </c>
      <c r="J201">
        <v>96</v>
      </c>
      <c r="K201">
        <v>101.3</v>
      </c>
      <c r="L201" s="6">
        <f>F201/J201*365/D201</f>
        <v>0.1400434027777778</v>
      </c>
      <c r="M201" s="6">
        <f>P201/Q201</f>
        <v>6.6175249677262113E-2</v>
      </c>
      <c r="N201">
        <f>L201*100/365*I201</f>
        <v>2.4939236111111116</v>
      </c>
      <c r="O201">
        <f>N201-K201+100</f>
        <v>1.1939236111111171</v>
      </c>
      <c r="P201">
        <f>O201/I201*365</f>
        <v>6.7043402777778116</v>
      </c>
      <c r="Q201">
        <f>E201/D201+K201</f>
        <v>101.31189999999999</v>
      </c>
    </row>
    <row r="202" spans="1:17" x14ac:dyDescent="0.2">
      <c r="A202" t="s">
        <v>612</v>
      </c>
      <c r="B202" t="s">
        <v>613</v>
      </c>
      <c r="C202" t="s">
        <v>614</v>
      </c>
      <c r="D202">
        <v>200</v>
      </c>
      <c r="E202">
        <v>3.1</v>
      </c>
      <c r="F202" s="9">
        <v>4.08</v>
      </c>
      <c r="G202" s="8">
        <v>43771</v>
      </c>
      <c r="H202" s="8">
        <v>44139</v>
      </c>
      <c r="I202">
        <v>390</v>
      </c>
      <c r="J202">
        <v>92</v>
      </c>
      <c r="K202">
        <v>101.48</v>
      </c>
      <c r="L202" s="6">
        <f>F202/J202*365/D202</f>
        <v>8.0934782608695646E-2</v>
      </c>
      <c r="M202" s="6">
        <f>P202/Q202</f>
        <v>6.6095049098150768E-2</v>
      </c>
      <c r="N202">
        <f>L202*100/365*I202</f>
        <v>8.6478260869565222</v>
      </c>
      <c r="O202">
        <f>N202-K202+100</f>
        <v>7.1678260869565236</v>
      </c>
      <c r="P202">
        <f>O202/I202*365</f>
        <v>6.708350055741362</v>
      </c>
      <c r="Q202">
        <f>E202/D202+K202</f>
        <v>101.49550000000001</v>
      </c>
    </row>
    <row r="203" spans="1:17" x14ac:dyDescent="0.2">
      <c r="A203" t="s">
        <v>356</v>
      </c>
      <c r="B203" t="s">
        <v>357</v>
      </c>
      <c r="C203" t="s">
        <v>358</v>
      </c>
      <c r="D203">
        <v>100</v>
      </c>
      <c r="E203">
        <v>2.79</v>
      </c>
      <c r="F203" s="9">
        <v>3.05</v>
      </c>
      <c r="G203" s="7">
        <v>43757</v>
      </c>
      <c r="H203" s="8">
        <v>43929</v>
      </c>
      <c r="I203">
        <v>180</v>
      </c>
      <c r="J203">
        <v>91</v>
      </c>
      <c r="K203">
        <v>102.69</v>
      </c>
      <c r="L203" s="6">
        <f>F203/J203*365/D203</f>
        <v>0.12233516483516484</v>
      </c>
      <c r="M203" s="6">
        <f>P203/Q203</f>
        <v>6.5994283968950615E-2</v>
      </c>
      <c r="N203">
        <f>L203*100/365*I203</f>
        <v>6.0329670329670328</v>
      </c>
      <c r="O203">
        <f>N203-K203+100</f>
        <v>3.3429670329670387</v>
      </c>
      <c r="P203">
        <f>O203/I203*365</f>
        <v>6.778794261294272</v>
      </c>
      <c r="Q203">
        <f>E203/D203+K203</f>
        <v>102.7179</v>
      </c>
    </row>
    <row r="204" spans="1:17" x14ac:dyDescent="0.2">
      <c r="A204" t="s">
        <v>275</v>
      </c>
      <c r="B204" t="s">
        <v>276</v>
      </c>
      <c r="C204" t="s">
        <v>277</v>
      </c>
      <c r="D204">
        <v>1000</v>
      </c>
      <c r="E204">
        <v>3.45</v>
      </c>
      <c r="F204" s="9">
        <v>41.88</v>
      </c>
      <c r="G204" s="7">
        <v>43916</v>
      </c>
      <c r="H204" s="8">
        <v>44100</v>
      </c>
      <c r="I204">
        <v>351</v>
      </c>
      <c r="J204">
        <v>182</v>
      </c>
      <c r="K204">
        <v>101.64</v>
      </c>
      <c r="L204" s="6">
        <f>F204/J204*365/D204</f>
        <v>8.399010989010991E-2</v>
      </c>
      <c r="M204" s="6">
        <f>P204/Q204</f>
        <v>6.5853706103028681E-2</v>
      </c>
      <c r="N204">
        <f>L204*100/365*I204</f>
        <v>8.0768571428571452</v>
      </c>
      <c r="O204">
        <f>N204-K204+100</f>
        <v>6.4368571428571499</v>
      </c>
      <c r="P204">
        <f>O204/I204*365</f>
        <v>6.6935978835978913</v>
      </c>
      <c r="Q204">
        <f>E204/D204+K204</f>
        <v>101.64345</v>
      </c>
    </row>
    <row r="205" spans="1:17" x14ac:dyDescent="0.2">
      <c r="A205" t="s">
        <v>592</v>
      </c>
      <c r="B205" t="s">
        <v>593</v>
      </c>
      <c r="C205" t="s">
        <v>594</v>
      </c>
      <c r="D205">
        <v>1000</v>
      </c>
      <c r="E205">
        <v>0</v>
      </c>
      <c r="F205" s="9">
        <v>39.89</v>
      </c>
      <c r="G205" s="7">
        <v>43931</v>
      </c>
      <c r="H205" s="8">
        <v>44173</v>
      </c>
      <c r="I205">
        <v>424</v>
      </c>
      <c r="J205">
        <v>182</v>
      </c>
      <c r="K205">
        <v>101.55</v>
      </c>
      <c r="L205" s="6">
        <f>F205/J205*365/D205</f>
        <v>7.9999175824175817E-2</v>
      </c>
      <c r="M205" s="6">
        <f>P205/Q205</f>
        <v>6.5638616885098353E-2</v>
      </c>
      <c r="N205">
        <f>L205*100/365*I205</f>
        <v>9.2930549450549442</v>
      </c>
      <c r="O205">
        <f>N205-K205+100</f>
        <v>7.7430549450549506</v>
      </c>
      <c r="P205">
        <f>O205/I205*365</f>
        <v>6.6656015446817376</v>
      </c>
      <c r="Q205">
        <f>E205/D205+K205</f>
        <v>101.55</v>
      </c>
    </row>
    <row r="206" spans="1:17" x14ac:dyDescent="0.2">
      <c r="A206" t="s">
        <v>751</v>
      </c>
      <c r="B206" t="s">
        <v>750</v>
      </c>
      <c r="C206" t="s">
        <v>752</v>
      </c>
      <c r="D206">
        <v>1000</v>
      </c>
      <c r="E206">
        <v>29.79</v>
      </c>
      <c r="F206" s="9">
        <v>41.61</v>
      </c>
      <c r="G206" s="7">
        <v>43801</v>
      </c>
      <c r="H206" s="8">
        <v>43801</v>
      </c>
      <c r="I206">
        <v>52</v>
      </c>
      <c r="J206">
        <v>183</v>
      </c>
      <c r="K206">
        <v>100.25</v>
      </c>
      <c r="L206" s="6">
        <f>F206/J206*365/D206</f>
        <v>8.2992622950819661E-2</v>
      </c>
      <c r="M206" s="6">
        <f>P206/Q206</f>
        <v>6.52619496189044E-2</v>
      </c>
      <c r="N206">
        <f>L206*100/365*I206</f>
        <v>1.1823606557377049</v>
      </c>
      <c r="O206">
        <f>N206-K206+100</f>
        <v>0.93236065573771043</v>
      </c>
      <c r="P206">
        <f>O206/I206*365</f>
        <v>6.544454602774314</v>
      </c>
      <c r="Q206">
        <f>E206/D206+K206</f>
        <v>100.27979000000001</v>
      </c>
    </row>
    <row r="207" spans="1:17" x14ac:dyDescent="0.2">
      <c r="A207" t="s">
        <v>212</v>
      </c>
      <c r="B207" t="s">
        <v>213</v>
      </c>
      <c r="C207" t="s">
        <v>214</v>
      </c>
      <c r="D207">
        <v>1000</v>
      </c>
      <c r="E207">
        <v>4.47</v>
      </c>
      <c r="F207" s="9">
        <v>33.909999999999997</v>
      </c>
      <c r="G207" s="7">
        <v>43907</v>
      </c>
      <c r="H207" s="8">
        <v>44089</v>
      </c>
      <c r="I207">
        <v>340</v>
      </c>
      <c r="J207">
        <v>182</v>
      </c>
      <c r="K207">
        <v>100.25</v>
      </c>
      <c r="L207" s="6">
        <f>F207/J207*365/D207</f>
        <v>6.8006318681318678E-2</v>
      </c>
      <c r="M207" s="6">
        <f>P207/Q207</f>
        <v>6.5156690920521523E-2</v>
      </c>
      <c r="N207">
        <f>L207*100/365*I207</f>
        <v>6.3348351648351642</v>
      </c>
      <c r="O207">
        <f>N207-K207+100</f>
        <v>6.0848351648351695</v>
      </c>
      <c r="P207">
        <f>O207/I207*365</f>
        <v>6.5322495151906974</v>
      </c>
      <c r="Q207">
        <f>E207/D207+K207</f>
        <v>100.25447</v>
      </c>
    </row>
    <row r="208" spans="1:17" x14ac:dyDescent="0.2">
      <c r="A208" t="s">
        <v>167</v>
      </c>
      <c r="B208" t="s">
        <v>168</v>
      </c>
      <c r="C208" t="s">
        <v>169</v>
      </c>
      <c r="D208">
        <v>1000</v>
      </c>
      <c r="E208">
        <v>8.33</v>
      </c>
      <c r="F208" s="9">
        <v>24.46</v>
      </c>
      <c r="G208" s="7">
        <v>43809</v>
      </c>
      <c r="H208" s="8">
        <v>44355</v>
      </c>
      <c r="I208">
        <v>606</v>
      </c>
      <c r="J208">
        <v>91</v>
      </c>
      <c r="K208">
        <v>104.97</v>
      </c>
      <c r="L208" s="6">
        <f>F208/J208*365/D208</f>
        <v>9.8108791208791221E-2</v>
      </c>
      <c r="M208" s="6">
        <f>P208/Q208</f>
        <v>6.4940995657811529E-2</v>
      </c>
      <c r="N208">
        <f>L208*100/365*I208</f>
        <v>16.288747252747257</v>
      </c>
      <c r="O208">
        <f>N208-K208+100</f>
        <v>11.318747252747258</v>
      </c>
      <c r="P208">
        <f>O208/I208*365</f>
        <v>6.8173972726943051</v>
      </c>
      <c r="Q208">
        <f>E208/D208+K208</f>
        <v>104.97833</v>
      </c>
    </row>
    <row r="209" spans="1:17" x14ac:dyDescent="0.2">
      <c r="A209" t="s">
        <v>642</v>
      </c>
      <c r="B209" t="s">
        <v>643</v>
      </c>
      <c r="C209" t="s">
        <v>644</v>
      </c>
      <c r="D209">
        <v>1000</v>
      </c>
      <c r="E209">
        <v>28.79</v>
      </c>
      <c r="F209" s="9">
        <v>39.39</v>
      </c>
      <c r="G209" s="8">
        <v>43798</v>
      </c>
      <c r="H209" s="8">
        <v>44162</v>
      </c>
      <c r="I209">
        <v>413</v>
      </c>
      <c r="J209">
        <v>182</v>
      </c>
      <c r="K209">
        <v>101.49</v>
      </c>
      <c r="L209" s="6">
        <f>F209/J209*365/D209</f>
        <v>7.8996428571428579E-2</v>
      </c>
      <c r="M209" s="6">
        <f>P209/Q209</f>
        <v>6.4843313932088781E-2</v>
      </c>
      <c r="N209">
        <f>L209*100/365*I209</f>
        <v>8.9385000000000012</v>
      </c>
      <c r="O209">
        <f>N209-K209+100</f>
        <v>7.4485000000000099</v>
      </c>
      <c r="P209">
        <f>O209/I209*365</f>
        <v>6.5828147699757951</v>
      </c>
      <c r="Q209">
        <f>E209/D209+K209</f>
        <v>101.51879</v>
      </c>
    </row>
    <row r="210" spans="1:17" x14ac:dyDescent="0.2">
      <c r="A210" t="s">
        <v>583</v>
      </c>
      <c r="B210" t="s">
        <v>584</v>
      </c>
      <c r="C210" t="s">
        <v>585</v>
      </c>
      <c r="D210">
        <v>1000</v>
      </c>
      <c r="E210">
        <v>2.7</v>
      </c>
      <c r="F210" s="9">
        <v>35.15</v>
      </c>
      <c r="G210" s="7">
        <v>43917</v>
      </c>
      <c r="H210" s="8">
        <v>44463</v>
      </c>
      <c r="I210">
        <v>714</v>
      </c>
      <c r="J210">
        <v>182</v>
      </c>
      <c r="K210">
        <v>100.99</v>
      </c>
      <c r="L210" s="6">
        <f>F210/J210*365/D210</f>
        <v>7.0493131868131859E-2</v>
      </c>
      <c r="M210" s="6">
        <f>P210/Q210</f>
        <v>6.4789046632463543E-2</v>
      </c>
      <c r="N210">
        <f>L210*100/365*I210</f>
        <v>13.789615384615384</v>
      </c>
      <c r="O210">
        <f>N210-K210+100</f>
        <v>12.799615384615393</v>
      </c>
      <c r="P210">
        <f>O210/I210*365</f>
        <v>6.543220749838401</v>
      </c>
      <c r="Q210">
        <f>E210/D210+K210</f>
        <v>100.9927</v>
      </c>
    </row>
    <row r="211" spans="1:17" x14ac:dyDescent="0.2">
      <c r="A211" t="s">
        <v>221</v>
      </c>
      <c r="B211" t="s">
        <v>222</v>
      </c>
      <c r="C211" t="s">
        <v>223</v>
      </c>
      <c r="D211">
        <v>1000</v>
      </c>
      <c r="E211">
        <v>3.77</v>
      </c>
      <c r="F211" s="9">
        <v>20.190000000000001</v>
      </c>
      <c r="G211" s="7">
        <v>43823</v>
      </c>
      <c r="H211" s="8">
        <v>44005</v>
      </c>
      <c r="I211">
        <v>256</v>
      </c>
      <c r="J211">
        <v>91</v>
      </c>
      <c r="K211">
        <v>101.09</v>
      </c>
      <c r="L211" s="6">
        <f>F211/J211*365/D211</f>
        <v>8.098186813186814E-2</v>
      </c>
      <c r="M211" s="6">
        <f>P211/Q211</f>
        <v>6.4732824294581298E-2</v>
      </c>
      <c r="N211">
        <f>L211*100/365*I211</f>
        <v>5.6798241758241765</v>
      </c>
      <c r="O211">
        <f>N211-K211+100</f>
        <v>4.5898241758241767</v>
      </c>
      <c r="P211">
        <f>O211/I211*365</f>
        <v>6.5440852506868143</v>
      </c>
      <c r="Q211">
        <f>E211/D211+K211</f>
        <v>101.09377000000001</v>
      </c>
    </row>
    <row r="212" spans="1:17" x14ac:dyDescent="0.2">
      <c r="A212" t="s">
        <v>822</v>
      </c>
      <c r="B212" t="s">
        <v>506</v>
      </c>
      <c r="C212" t="s">
        <v>507</v>
      </c>
      <c r="D212">
        <v>1000</v>
      </c>
      <c r="E212">
        <v>16.37</v>
      </c>
      <c r="F212" s="9">
        <v>41.39</v>
      </c>
      <c r="G212" s="7">
        <v>43859</v>
      </c>
      <c r="H212" s="8">
        <v>43859</v>
      </c>
      <c r="I212">
        <v>110</v>
      </c>
      <c r="J212">
        <v>182</v>
      </c>
      <c r="K212">
        <v>100.54</v>
      </c>
      <c r="L212" s="6">
        <f>F212/J212*365/D212</f>
        <v>8.3007417582417586E-2</v>
      </c>
      <c r="M212" s="6">
        <f>P212/Q212</f>
        <v>6.4729102456895921E-2</v>
      </c>
      <c r="N212">
        <f>L212*100/365*I212</f>
        <v>2.5015934065934071</v>
      </c>
      <c r="O212">
        <f>N212-K212+100</f>
        <v>1.9615934065933942</v>
      </c>
      <c r="P212">
        <f>O212/I212*365</f>
        <v>6.5089235764235349</v>
      </c>
      <c r="Q212">
        <f>E212/D212+K212</f>
        <v>100.55637</v>
      </c>
    </row>
    <row r="213" spans="1:17" x14ac:dyDescent="0.2">
      <c r="A213" t="s">
        <v>829</v>
      </c>
      <c r="B213" t="s">
        <v>828</v>
      </c>
      <c r="C213" t="s">
        <v>830</v>
      </c>
      <c r="D213">
        <v>1000</v>
      </c>
      <c r="E213">
        <v>28.38</v>
      </c>
      <c r="F213" s="9">
        <v>34.9</v>
      </c>
      <c r="G213" s="7">
        <v>43783</v>
      </c>
      <c r="H213" s="8">
        <v>43783</v>
      </c>
      <c r="I213">
        <v>34</v>
      </c>
      <c r="J213">
        <v>182</v>
      </c>
      <c r="K213">
        <v>100.05</v>
      </c>
      <c r="L213" s="6">
        <f>F213/J213*365/D213</f>
        <v>6.999175824175824E-2</v>
      </c>
      <c r="M213" s="6">
        <f>P213/Q213</f>
        <v>6.4573498474830723E-2</v>
      </c>
      <c r="N213">
        <f>L213*100/365*I213</f>
        <v>0.65197802197802202</v>
      </c>
      <c r="O213">
        <f>N213-K213+100</f>
        <v>0.6019780219780273</v>
      </c>
      <c r="P213">
        <f>O213/I213*365</f>
        <v>6.4624111182935291</v>
      </c>
      <c r="Q213">
        <f>E213/D213+K213</f>
        <v>100.07838</v>
      </c>
    </row>
    <row r="214" spans="1:17" x14ac:dyDescent="0.2">
      <c r="A214" t="s">
        <v>832</v>
      </c>
      <c r="B214" t="s">
        <v>831</v>
      </c>
      <c r="C214" t="s">
        <v>833</v>
      </c>
      <c r="D214">
        <v>1000</v>
      </c>
      <c r="E214">
        <v>28.38</v>
      </c>
      <c r="F214" s="9">
        <v>34.9</v>
      </c>
      <c r="G214" s="7">
        <v>43783</v>
      </c>
      <c r="H214" s="8">
        <v>43783</v>
      </c>
      <c r="I214">
        <v>34</v>
      </c>
      <c r="J214">
        <v>182</v>
      </c>
      <c r="K214">
        <v>100.05</v>
      </c>
      <c r="L214" s="6">
        <f>F214/J214*365/D214</f>
        <v>6.999175824175824E-2</v>
      </c>
      <c r="M214" s="6">
        <f>P214/Q214</f>
        <v>6.4573498474830723E-2</v>
      </c>
      <c r="N214">
        <f>L214*100/365*I214</f>
        <v>0.65197802197802202</v>
      </c>
      <c r="O214">
        <f>N214-K214+100</f>
        <v>0.6019780219780273</v>
      </c>
      <c r="P214">
        <f>O214/I214*365</f>
        <v>6.4624111182935291</v>
      </c>
      <c r="Q214">
        <f>E214/D214+K214</f>
        <v>100.07838</v>
      </c>
    </row>
    <row r="215" spans="1:17" x14ac:dyDescent="0.2">
      <c r="A215" t="s">
        <v>823</v>
      </c>
      <c r="B215" t="s">
        <v>508</v>
      </c>
      <c r="C215" t="s">
        <v>509</v>
      </c>
      <c r="D215">
        <v>1000</v>
      </c>
      <c r="E215">
        <v>16.149999999999999</v>
      </c>
      <c r="F215" s="9">
        <v>41.39</v>
      </c>
      <c r="G215" s="7">
        <v>43860</v>
      </c>
      <c r="H215" s="8">
        <v>43860</v>
      </c>
      <c r="I215">
        <v>111</v>
      </c>
      <c r="J215">
        <v>182</v>
      </c>
      <c r="K215">
        <v>100.55</v>
      </c>
      <c r="L215" s="6">
        <f>F215/J215*365/D215</f>
        <v>8.3007417582417586E-2</v>
      </c>
      <c r="M215" s="6">
        <f>P215/Q215</f>
        <v>6.4556346242579735E-2</v>
      </c>
      <c r="N215">
        <f>L215*100/365*I215</f>
        <v>2.5243351648351653</v>
      </c>
      <c r="O215">
        <f>N215-K215+100</f>
        <v>1.9743351648351677</v>
      </c>
      <c r="P215">
        <f>O215/I215*365</f>
        <v>6.4921831996832093</v>
      </c>
      <c r="Q215">
        <f>E215/D215+K215</f>
        <v>100.56614999999999</v>
      </c>
    </row>
    <row r="216" spans="1:17" x14ac:dyDescent="0.2">
      <c r="A216" t="s">
        <v>95</v>
      </c>
      <c r="B216" t="s">
        <v>96</v>
      </c>
      <c r="C216" t="s">
        <v>97</v>
      </c>
      <c r="D216">
        <v>1000</v>
      </c>
      <c r="E216">
        <v>8.3699999999999992</v>
      </c>
      <c r="F216" s="9">
        <v>16.21</v>
      </c>
      <c r="G216" s="8">
        <v>43796</v>
      </c>
      <c r="H216" s="8">
        <v>44524</v>
      </c>
      <c r="I216">
        <v>775</v>
      </c>
      <c r="J216">
        <v>91</v>
      </c>
      <c r="K216">
        <v>100.095</v>
      </c>
      <c r="L216" s="6">
        <f>F216/J216*365/D216</f>
        <v>6.5018131868131879E-2</v>
      </c>
      <c r="M216" s="6">
        <f>P216/Q216</f>
        <v>6.4504034692631426E-2</v>
      </c>
      <c r="N216">
        <f>L216*100/365*I216</f>
        <v>13.805219780219781</v>
      </c>
      <c r="O216">
        <f>N216-K216+100</f>
        <v>13.710219780219788</v>
      </c>
      <c r="P216">
        <f>O216/I216*365</f>
        <v>6.4570712513293191</v>
      </c>
      <c r="Q216">
        <f>E216/D216+K216</f>
        <v>100.10337</v>
      </c>
    </row>
    <row r="217" spans="1:17" x14ac:dyDescent="0.2">
      <c r="A217" t="s">
        <v>763</v>
      </c>
      <c r="B217" t="s">
        <v>762</v>
      </c>
      <c r="C217" t="s">
        <v>764</v>
      </c>
      <c r="D217">
        <v>1000</v>
      </c>
      <c r="E217">
        <v>2.14</v>
      </c>
      <c r="F217" s="9">
        <v>11.67</v>
      </c>
      <c r="G217" s="7">
        <v>43798</v>
      </c>
      <c r="H217" s="8">
        <v>43798</v>
      </c>
      <c r="I217">
        <v>49</v>
      </c>
      <c r="J217">
        <v>60</v>
      </c>
      <c r="K217">
        <v>100.09</v>
      </c>
      <c r="L217" s="6">
        <f>F217/J217*365/D217</f>
        <v>7.09925E-2</v>
      </c>
      <c r="M217" s="6">
        <f>P217/Q217</f>
        <v>6.4229237547870424E-2</v>
      </c>
      <c r="N217">
        <f>L217*100/365*I217</f>
        <v>0.95304999999999995</v>
      </c>
      <c r="O217">
        <f>N217-K217+100</f>
        <v>0.86305000000000121</v>
      </c>
      <c r="P217">
        <f>O217/I217*365</f>
        <v>6.4288418367347031</v>
      </c>
      <c r="Q217">
        <f>E217/D217+K217</f>
        <v>100.09214</v>
      </c>
    </row>
    <row r="218" spans="1:17" x14ac:dyDescent="0.2">
      <c r="A218" t="s">
        <v>203</v>
      </c>
      <c r="B218" t="s">
        <v>204</v>
      </c>
      <c r="C218" t="s">
        <v>205</v>
      </c>
      <c r="D218">
        <v>1000</v>
      </c>
      <c r="E218">
        <v>19.329999999999998</v>
      </c>
      <c r="F218" s="9">
        <v>35.9</v>
      </c>
      <c r="G218" s="7">
        <v>43833</v>
      </c>
      <c r="H218" s="8">
        <v>44015</v>
      </c>
      <c r="I218">
        <v>266</v>
      </c>
      <c r="J218">
        <v>182</v>
      </c>
      <c r="K218">
        <v>100.54</v>
      </c>
      <c r="L218" s="6">
        <f>F218/J218*365/D218</f>
        <v>7.1997252747252743E-2</v>
      </c>
      <c r="M218" s="6">
        <f>P218/Q218</f>
        <v>6.4228230549231491E-2</v>
      </c>
      <c r="N218">
        <f>L218*100/365*I218</f>
        <v>5.2469230769230766</v>
      </c>
      <c r="O218">
        <f>N218-K218+100</f>
        <v>4.7069230769230757</v>
      </c>
      <c r="P218">
        <f>O218/I218*365</f>
        <v>6.4587478311162503</v>
      </c>
      <c r="Q218">
        <f>E218/D218+K218</f>
        <v>100.55933</v>
      </c>
    </row>
    <row r="219" spans="1:17" x14ac:dyDescent="0.2">
      <c r="A219" t="s">
        <v>727</v>
      </c>
      <c r="B219" t="s">
        <v>726</v>
      </c>
      <c r="C219" t="s">
        <v>728</v>
      </c>
      <c r="D219">
        <v>1000</v>
      </c>
      <c r="E219">
        <v>39.549999999999997</v>
      </c>
      <c r="F219" s="9">
        <v>41.36</v>
      </c>
      <c r="G219" s="7">
        <v>43757</v>
      </c>
      <c r="H219" s="8">
        <v>43757</v>
      </c>
      <c r="I219">
        <v>8</v>
      </c>
      <c r="J219">
        <v>183</v>
      </c>
      <c r="K219">
        <v>100.04</v>
      </c>
      <c r="L219" s="10">
        <f>F219/J219*365/D219</f>
        <v>8.2493989071038248E-2</v>
      </c>
      <c r="M219" s="10">
        <f>P219/Q219</f>
        <v>6.4192923600308843E-2</v>
      </c>
      <c r="N219">
        <f>L219*100/365*I219</f>
        <v>0.18080874316939888</v>
      </c>
      <c r="O219">
        <f>N219-K219+100</f>
        <v>0.14080874316938718</v>
      </c>
      <c r="P219">
        <f>O219/I219*365</f>
        <v>6.4243989071032903</v>
      </c>
      <c r="Q219">
        <f>E219/D219+K219</f>
        <v>100.07955000000001</v>
      </c>
    </row>
    <row r="220" spans="1:17" x14ac:dyDescent="0.2">
      <c r="A220" t="s">
        <v>92</v>
      </c>
      <c r="B220" t="s">
        <v>93</v>
      </c>
      <c r="C220" t="s">
        <v>94</v>
      </c>
      <c r="D220">
        <v>1000</v>
      </c>
      <c r="E220">
        <v>17.510000000000002</v>
      </c>
      <c r="F220" s="9">
        <v>42.48</v>
      </c>
      <c r="G220" s="8">
        <v>43859</v>
      </c>
      <c r="H220" s="8">
        <v>43859</v>
      </c>
      <c r="I220">
        <v>110</v>
      </c>
      <c r="J220">
        <v>182</v>
      </c>
      <c r="K220">
        <v>100.625</v>
      </c>
      <c r="L220" s="6">
        <f>F220/J220*365/D220</f>
        <v>8.5193406593406587E-2</v>
      </c>
      <c r="M220" s="6">
        <f>P220/Q220</f>
        <v>6.4043285714724701E-2</v>
      </c>
      <c r="N220">
        <f>L220*100/365*I220</f>
        <v>2.567472527472527</v>
      </c>
      <c r="O220">
        <f>N220-K220+100</f>
        <v>1.9424725274725319</v>
      </c>
      <c r="P220">
        <f>O220/I220*365</f>
        <v>6.4454770229770375</v>
      </c>
      <c r="Q220">
        <f>E220/D220+K220</f>
        <v>100.64251</v>
      </c>
    </row>
    <row r="221" spans="1:17" x14ac:dyDescent="0.2">
      <c r="A221" t="s">
        <v>928</v>
      </c>
      <c r="B221" t="s">
        <v>928</v>
      </c>
      <c r="C221" t="s">
        <v>929</v>
      </c>
      <c r="D221">
        <v>1000</v>
      </c>
      <c r="E221">
        <v>12.07</v>
      </c>
      <c r="F221" s="9">
        <v>17.82</v>
      </c>
      <c r="G221" s="8">
        <v>43782</v>
      </c>
      <c r="H221" s="8">
        <v>43782</v>
      </c>
      <c r="I221">
        <v>33</v>
      </c>
      <c r="J221">
        <v>92</v>
      </c>
      <c r="K221">
        <v>100.06</v>
      </c>
      <c r="L221" s="6">
        <f>F221/J221*365/D221</f>
        <v>7.0698913043478251E-2</v>
      </c>
      <c r="M221" s="6">
        <f>P221/Q221</f>
        <v>6.4016412778424667E-2</v>
      </c>
      <c r="N221">
        <f>L221*100/365*I221</f>
        <v>0.63919565217391294</v>
      </c>
      <c r="O221">
        <f>N221-K221+100</f>
        <v>0.57919565217390812</v>
      </c>
      <c r="P221">
        <f>O221/I221*365</f>
        <v>6.406254940711408</v>
      </c>
      <c r="Q221">
        <f>E221/D221+K221</f>
        <v>100.07207</v>
      </c>
    </row>
    <row r="222" spans="1:17" x14ac:dyDescent="0.2">
      <c r="A222" t="s">
        <v>284</v>
      </c>
      <c r="B222" t="s">
        <v>285</v>
      </c>
      <c r="C222" t="s">
        <v>286</v>
      </c>
      <c r="D222">
        <v>1000</v>
      </c>
      <c r="E222">
        <v>15.2</v>
      </c>
      <c r="F222" s="9">
        <v>37.9</v>
      </c>
      <c r="G222" s="7">
        <v>43858</v>
      </c>
      <c r="H222" s="8">
        <v>44222</v>
      </c>
      <c r="I222">
        <v>473</v>
      </c>
      <c r="J222">
        <v>182</v>
      </c>
      <c r="K222">
        <v>101.44</v>
      </c>
      <c r="L222" s="6">
        <f>F222/J222*365/D222</f>
        <v>7.6008241758241751E-2</v>
      </c>
      <c r="M222" s="6">
        <f>P222/Q222</f>
        <v>6.3965366997732975E-2</v>
      </c>
      <c r="N222">
        <f>L222*100/365*I222</f>
        <v>9.849835164835163</v>
      </c>
      <c r="O222">
        <f>N222-K222+100</f>
        <v>8.4098351648351581</v>
      </c>
      <c r="P222">
        <f>O222/I222*365</f>
        <v>6.4896191018283984</v>
      </c>
      <c r="Q222">
        <f>E222/D222+K222</f>
        <v>101.45519999999999</v>
      </c>
    </row>
    <row r="223" spans="1:17" x14ac:dyDescent="0.2">
      <c r="A223" t="s">
        <v>386</v>
      </c>
      <c r="B223" t="s">
        <v>387</v>
      </c>
      <c r="C223" t="s">
        <v>388</v>
      </c>
      <c r="D223">
        <v>1000</v>
      </c>
      <c r="E223">
        <v>3.64</v>
      </c>
      <c r="F223" s="9">
        <v>44.13</v>
      </c>
      <c r="G223" s="7">
        <v>43916</v>
      </c>
      <c r="H223" s="8">
        <v>44280</v>
      </c>
      <c r="I223">
        <v>531</v>
      </c>
      <c r="J223">
        <v>182</v>
      </c>
      <c r="K223">
        <v>103.29</v>
      </c>
      <c r="L223" s="6">
        <f>F223/J223*365/D223</f>
        <v>8.8502472527472537E-2</v>
      </c>
      <c r="M223" s="6">
        <f>P223/Q223</f>
        <v>6.378669096956853E-2</v>
      </c>
      <c r="N223">
        <f>L223*100/365*I223</f>
        <v>12.875291208791211</v>
      </c>
      <c r="O223">
        <f>N223-K223+100</f>
        <v>9.5852912087912046</v>
      </c>
      <c r="P223">
        <f>O223/I223*365</f>
        <v>6.5887594938018639</v>
      </c>
      <c r="Q223">
        <f>E223/D223+K223</f>
        <v>103.29364000000001</v>
      </c>
    </row>
    <row r="224" spans="1:17" x14ac:dyDescent="0.2">
      <c r="A224" t="s">
        <v>550</v>
      </c>
      <c r="B224" t="s">
        <v>551</v>
      </c>
      <c r="C224" t="s">
        <v>552</v>
      </c>
      <c r="D224">
        <v>1000</v>
      </c>
      <c r="E224">
        <v>26.73</v>
      </c>
      <c r="F224" s="9">
        <v>40.89</v>
      </c>
      <c r="G224" s="7">
        <v>43812</v>
      </c>
      <c r="H224" s="8">
        <v>43994</v>
      </c>
      <c r="I224">
        <v>245</v>
      </c>
      <c r="J224">
        <v>182</v>
      </c>
      <c r="K224">
        <v>101.18</v>
      </c>
      <c r="L224" s="6">
        <f>F224/J224*365/D224</f>
        <v>8.2004670329670334E-2</v>
      </c>
      <c r="M224" s="6">
        <f>P224/Q224</f>
        <v>6.3656911445449826E-2</v>
      </c>
      <c r="N224">
        <f>L224*100/365*I224</f>
        <v>5.5044230769230778</v>
      </c>
      <c r="O224">
        <f>N224-K224+100</f>
        <v>4.3244230769230683</v>
      </c>
      <c r="P224">
        <f>O224/I224*365</f>
        <v>6.4425078492935501</v>
      </c>
      <c r="Q224">
        <f>E224/D224+K224</f>
        <v>101.20673000000001</v>
      </c>
    </row>
    <row r="225" spans="1:17" x14ac:dyDescent="0.2">
      <c r="A225" t="s">
        <v>152</v>
      </c>
      <c r="B225" t="s">
        <v>153</v>
      </c>
      <c r="C225" t="s">
        <v>154</v>
      </c>
      <c r="D225">
        <v>1000</v>
      </c>
      <c r="E225">
        <v>18.2</v>
      </c>
      <c r="F225" s="9">
        <v>40.89</v>
      </c>
      <c r="G225" s="7">
        <v>43850</v>
      </c>
      <c r="H225" s="8">
        <v>43850</v>
      </c>
      <c r="I225">
        <v>101</v>
      </c>
      <c r="J225">
        <v>182</v>
      </c>
      <c r="K225">
        <v>100.5</v>
      </c>
      <c r="L225" s="6">
        <f>F225/J225*365/D225</f>
        <v>8.2004670329670334E-2</v>
      </c>
      <c r="M225" s="6">
        <f>P225/Q225</f>
        <v>6.3605758359160144E-2</v>
      </c>
      <c r="N225">
        <f>L225*100/365*I225</f>
        <v>2.2691703296703301</v>
      </c>
      <c r="O225">
        <f>N225-K225+100</f>
        <v>1.7691703296703309</v>
      </c>
      <c r="P225">
        <f>O225/I225*365</f>
        <v>6.3935363398977305</v>
      </c>
      <c r="Q225">
        <f>E225/D225+K225</f>
        <v>100.51819999999999</v>
      </c>
    </row>
    <row r="226" spans="1:17" x14ac:dyDescent="0.2">
      <c r="A226" t="s">
        <v>912</v>
      </c>
      <c r="B226" t="s">
        <v>671</v>
      </c>
      <c r="C226" t="s">
        <v>672</v>
      </c>
      <c r="D226">
        <v>1000</v>
      </c>
      <c r="E226">
        <v>5.42</v>
      </c>
      <c r="F226" s="9">
        <v>41.14</v>
      </c>
      <c r="G226" s="8">
        <v>43907</v>
      </c>
      <c r="H226" s="8">
        <v>44089</v>
      </c>
      <c r="I226">
        <v>340</v>
      </c>
      <c r="J226">
        <v>182</v>
      </c>
      <c r="K226">
        <v>101.67</v>
      </c>
      <c r="L226" s="6">
        <f>F226/J226*365/D226</f>
        <v>8.2506043956043953E-2</v>
      </c>
      <c r="M226" s="6">
        <f>P226/Q226</f>
        <v>6.35139769076669E-2</v>
      </c>
      <c r="N226">
        <f>L226*100/365*I226</f>
        <v>7.6854945054945052</v>
      </c>
      <c r="O226">
        <f>N226-K226+100</f>
        <v>6.0154945054945017</v>
      </c>
      <c r="P226">
        <f>O226/I226*365</f>
        <v>6.457810277957333</v>
      </c>
      <c r="Q226">
        <f>E226/D226+K226</f>
        <v>101.67542</v>
      </c>
    </row>
    <row r="227" spans="1:17" x14ac:dyDescent="0.2">
      <c r="A227" t="s">
        <v>808</v>
      </c>
      <c r="B227" t="s">
        <v>807</v>
      </c>
      <c r="C227" t="s">
        <v>809</v>
      </c>
      <c r="D227">
        <v>1000</v>
      </c>
      <c r="E227">
        <v>0</v>
      </c>
      <c r="F227" s="9">
        <v>0.05</v>
      </c>
      <c r="G227" s="7">
        <v>43928</v>
      </c>
      <c r="H227" s="8">
        <v>43928</v>
      </c>
      <c r="I227">
        <v>179</v>
      </c>
      <c r="J227">
        <v>182</v>
      </c>
      <c r="K227">
        <v>96.99</v>
      </c>
      <c r="L227" s="6">
        <f>F227/J227*365/D227</f>
        <v>1.0027472527472528E-4</v>
      </c>
      <c r="M227" s="6">
        <f>P227/Q227</f>
        <v>6.3385266210270907E-2</v>
      </c>
      <c r="N227">
        <f>L227*100/365*I227</f>
        <v>4.9175824175824185E-3</v>
      </c>
      <c r="O227">
        <f>N227-K227+100</f>
        <v>3.0149175824175813</v>
      </c>
      <c r="P227">
        <f>O227/I227*365</f>
        <v>6.1477369697341748</v>
      </c>
      <c r="Q227">
        <f>E227/D227+K227</f>
        <v>96.99</v>
      </c>
    </row>
    <row r="228" spans="1:17" x14ac:dyDescent="0.2">
      <c r="A228" t="s">
        <v>911</v>
      </c>
      <c r="B228" t="s">
        <v>669</v>
      </c>
      <c r="C228" t="s">
        <v>670</v>
      </c>
      <c r="D228">
        <v>1000</v>
      </c>
      <c r="E228">
        <v>5.42</v>
      </c>
      <c r="F228" s="9">
        <v>41.14</v>
      </c>
      <c r="G228" s="8">
        <v>43907</v>
      </c>
      <c r="H228" s="8">
        <v>44089</v>
      </c>
      <c r="I228">
        <v>340</v>
      </c>
      <c r="J228">
        <v>182</v>
      </c>
      <c r="K228">
        <v>101.7</v>
      </c>
      <c r="L228" s="6">
        <f>F228/J228*365/D228</f>
        <v>8.2506043956043953E-2</v>
      </c>
      <c r="M228" s="6">
        <f>P228/Q228</f>
        <v>6.3178583753003434E-2</v>
      </c>
      <c r="N228">
        <f>L228*100/365*I228</f>
        <v>7.6854945054945052</v>
      </c>
      <c r="O228">
        <f>N228-K228+100</f>
        <v>5.9854945054945006</v>
      </c>
      <c r="P228">
        <f>O228/I228*365</f>
        <v>6.4256043956043909</v>
      </c>
      <c r="Q228">
        <f>E228/D228+K228</f>
        <v>101.70542</v>
      </c>
    </row>
    <row r="229" spans="1:17" x14ac:dyDescent="0.2">
      <c r="A229" t="s">
        <v>936</v>
      </c>
      <c r="B229" t="s">
        <v>935</v>
      </c>
      <c r="C229" t="s">
        <v>937</v>
      </c>
      <c r="D229">
        <v>1000</v>
      </c>
      <c r="E229">
        <v>23.1</v>
      </c>
      <c r="F229" s="9">
        <v>33.909999999999997</v>
      </c>
      <c r="G229" s="8">
        <v>43810</v>
      </c>
      <c r="H229" s="8">
        <v>43810</v>
      </c>
      <c r="I229">
        <v>61</v>
      </c>
      <c r="J229">
        <v>182</v>
      </c>
      <c r="K229">
        <v>100.08</v>
      </c>
      <c r="L229" s="6">
        <f>F229/J229*365/D229</f>
        <v>6.8006318681318678E-2</v>
      </c>
      <c r="M229" s="6">
        <f>P229/Q229</f>
        <v>6.3154321330125496E-2</v>
      </c>
      <c r="N229">
        <f>L229*100/365*I229</f>
        <v>1.1365439560439559</v>
      </c>
      <c r="O229">
        <f>N229-K229+100</f>
        <v>1.0565439560439529</v>
      </c>
      <c r="P229">
        <f>O229/I229*365</f>
        <v>6.321943343541685</v>
      </c>
      <c r="Q229">
        <f>E229/D229+K229</f>
        <v>100.1031</v>
      </c>
    </row>
    <row r="230" spans="1:17" x14ac:dyDescent="0.2">
      <c r="A230" t="s">
        <v>434</v>
      </c>
      <c r="B230" t="s">
        <v>435</v>
      </c>
      <c r="C230" t="s">
        <v>436</v>
      </c>
      <c r="D230">
        <v>150</v>
      </c>
      <c r="E230">
        <v>1.71</v>
      </c>
      <c r="F230" s="9">
        <v>5.89</v>
      </c>
      <c r="G230" s="7">
        <v>43878</v>
      </c>
      <c r="H230" s="8">
        <v>44069</v>
      </c>
      <c r="I230">
        <v>320</v>
      </c>
      <c r="J230">
        <v>182</v>
      </c>
      <c r="K230">
        <v>101.33</v>
      </c>
      <c r="L230" s="6">
        <f>F230/J230*365/D230</f>
        <v>7.874908424908425E-2</v>
      </c>
      <c r="M230" s="6">
        <f>P230/Q230</f>
        <v>6.2737214750422154E-2</v>
      </c>
      <c r="N230">
        <f>L230*100/365*I230</f>
        <v>6.9040293040293044</v>
      </c>
      <c r="O230">
        <f>N230-K230+100</f>
        <v>5.5740293040293096</v>
      </c>
      <c r="P230">
        <f>O230/I230*365</f>
        <v>6.357877174908432</v>
      </c>
      <c r="Q230">
        <f>E230/D230+K230</f>
        <v>101.34139999999999</v>
      </c>
    </row>
    <row r="231" spans="1:17" x14ac:dyDescent="0.2">
      <c r="A231" t="s">
        <v>790</v>
      </c>
      <c r="B231" t="s">
        <v>789</v>
      </c>
      <c r="C231" t="s">
        <v>791</v>
      </c>
      <c r="D231">
        <v>1000</v>
      </c>
      <c r="E231">
        <v>0.02</v>
      </c>
      <c r="F231" s="9">
        <v>0.05</v>
      </c>
      <c r="G231" s="7">
        <v>43868</v>
      </c>
      <c r="H231" s="8">
        <v>43868</v>
      </c>
      <c r="I231">
        <v>119</v>
      </c>
      <c r="J231">
        <v>182</v>
      </c>
      <c r="K231">
        <v>98</v>
      </c>
      <c r="L231" s="6">
        <f>F231/J231*365/D231</f>
        <v>1.0027472527472528E-4</v>
      </c>
      <c r="M231" s="6">
        <f>P231/Q231</f>
        <v>6.2698775510863045E-2</v>
      </c>
      <c r="N231">
        <f>L231*100/365*I231</f>
        <v>3.2692307692307695E-3</v>
      </c>
      <c r="O231">
        <f>N231-K231+100</f>
        <v>2.0032692307692344</v>
      </c>
      <c r="P231">
        <f>O231/I231*365</f>
        <v>6.1444812540400893</v>
      </c>
      <c r="Q231">
        <f>E231/D231+K231</f>
        <v>98.000020000000006</v>
      </c>
    </row>
    <row r="232" spans="1:17" x14ac:dyDescent="0.2">
      <c r="A232" t="s">
        <v>651</v>
      </c>
      <c r="B232" t="s">
        <v>652</v>
      </c>
      <c r="C232" t="s">
        <v>653</v>
      </c>
      <c r="D232">
        <v>1000</v>
      </c>
      <c r="E232">
        <v>23.57</v>
      </c>
      <c r="F232" s="9">
        <v>46.62</v>
      </c>
      <c r="G232" s="8">
        <v>43839</v>
      </c>
      <c r="H232" s="8">
        <v>44021</v>
      </c>
      <c r="I232">
        <v>272</v>
      </c>
      <c r="J232">
        <v>182</v>
      </c>
      <c r="K232">
        <v>102.2</v>
      </c>
      <c r="L232" s="6">
        <f>F232/J232*365/D232</f>
        <v>9.3496153846153826E-2</v>
      </c>
      <c r="M232" s="6">
        <f>P232/Q232</f>
        <v>6.2582528689444528E-2</v>
      </c>
      <c r="N232">
        <f>L232*100/365*I232</f>
        <v>6.9673846153846144</v>
      </c>
      <c r="O232">
        <f>N232-K232+100</f>
        <v>4.7673846153846142</v>
      </c>
      <c r="P232">
        <f>O232/I232*365</f>
        <v>6.397409502262442</v>
      </c>
      <c r="Q232">
        <f>E232/D232+K232</f>
        <v>102.22357000000001</v>
      </c>
    </row>
    <row r="233" spans="1:17" x14ac:dyDescent="0.2">
      <c r="A233" t="s">
        <v>440</v>
      </c>
      <c r="B233" t="s">
        <v>441</v>
      </c>
      <c r="C233" t="s">
        <v>442</v>
      </c>
      <c r="D233">
        <v>100</v>
      </c>
      <c r="E233">
        <v>1.81</v>
      </c>
      <c r="F233" s="9">
        <v>2.08</v>
      </c>
      <c r="G233" s="7">
        <v>43761</v>
      </c>
      <c r="H233" s="8">
        <v>44034</v>
      </c>
      <c r="I233">
        <v>285</v>
      </c>
      <c r="J233">
        <v>91</v>
      </c>
      <c r="K233">
        <v>101.56</v>
      </c>
      <c r="L233" s="6">
        <f>F233/J233*365/D233</f>
        <v>8.3428571428571435E-2</v>
      </c>
      <c r="M233" s="6">
        <f>P233/Q233</f>
        <v>6.2463881545481173E-2</v>
      </c>
      <c r="N233">
        <f>L233*100/365*I233</f>
        <v>6.5142857142857142</v>
      </c>
      <c r="O233">
        <f>N233-K233+100</f>
        <v>4.9542857142857173</v>
      </c>
      <c r="P233">
        <f>O233/I233*365</f>
        <v>6.3449624060150418</v>
      </c>
      <c r="Q233">
        <f>E233/D233+K233</f>
        <v>101.57810000000001</v>
      </c>
    </row>
    <row r="234" spans="1:17" x14ac:dyDescent="0.2">
      <c r="A234" t="s">
        <v>215</v>
      </c>
      <c r="B234" t="s">
        <v>216</v>
      </c>
      <c r="C234" t="s">
        <v>217</v>
      </c>
      <c r="D234">
        <v>1000</v>
      </c>
      <c r="E234">
        <v>3.12</v>
      </c>
      <c r="F234" s="9">
        <v>33.409999999999997</v>
      </c>
      <c r="G234" s="7">
        <v>43914</v>
      </c>
      <c r="H234" s="8">
        <v>43914</v>
      </c>
      <c r="I234">
        <v>165</v>
      </c>
      <c r="J234">
        <v>182</v>
      </c>
      <c r="K234">
        <v>100.2</v>
      </c>
      <c r="L234" s="6">
        <f>F234/J234*365/D234</f>
        <v>6.7003571428571412E-2</v>
      </c>
      <c r="M234" s="6">
        <f>P234/Q234</f>
        <v>6.2452475536020041E-2</v>
      </c>
      <c r="N234">
        <f>L234*100/365*I234</f>
        <v>3.0289285714285707</v>
      </c>
      <c r="O234">
        <f>N234-K234+100</f>
        <v>2.8289285714285626</v>
      </c>
      <c r="P234">
        <f>O234/I234*365</f>
        <v>6.2579329004328805</v>
      </c>
      <c r="Q234">
        <f>E234/D234+K234</f>
        <v>100.20312</v>
      </c>
    </row>
    <row r="235" spans="1:17" x14ac:dyDescent="0.2">
      <c r="A235" t="s">
        <v>86</v>
      </c>
      <c r="B235" t="s">
        <v>87</v>
      </c>
      <c r="C235" t="s">
        <v>88</v>
      </c>
      <c r="D235">
        <v>1000</v>
      </c>
      <c r="E235">
        <v>24.2</v>
      </c>
      <c r="F235" s="9">
        <v>31.91</v>
      </c>
      <c r="G235" s="8">
        <v>43796</v>
      </c>
      <c r="H235" s="8">
        <v>43978</v>
      </c>
      <c r="I235">
        <v>229</v>
      </c>
      <c r="J235">
        <v>182</v>
      </c>
      <c r="K235">
        <v>100.098</v>
      </c>
      <c r="L235" s="6">
        <f>F235/J235*365/D235</f>
        <v>6.399532967032967E-2</v>
      </c>
      <c r="M235" s="6">
        <f>P235/Q235</f>
        <v>6.2357120535411037E-2</v>
      </c>
      <c r="N235">
        <f>L235*100/365*I235</f>
        <v>4.0150494505494505</v>
      </c>
      <c r="O235">
        <f>N235-K235+100</f>
        <v>3.917049450549456</v>
      </c>
      <c r="P235">
        <f>O235/I235*365</f>
        <v>6.2433320936705305</v>
      </c>
      <c r="Q235">
        <f>E235/D235+K235</f>
        <v>100.12219999999999</v>
      </c>
    </row>
    <row r="236" spans="1:17" x14ac:dyDescent="0.2">
      <c r="A236" t="s">
        <v>824</v>
      </c>
      <c r="B236" t="s">
        <v>510</v>
      </c>
      <c r="C236" t="s">
        <v>511</v>
      </c>
      <c r="D236">
        <v>1000</v>
      </c>
      <c r="E236">
        <v>22.11</v>
      </c>
      <c r="F236" s="9">
        <v>40.64</v>
      </c>
      <c r="G236" s="7">
        <v>43832</v>
      </c>
      <c r="H236" s="8">
        <v>44378</v>
      </c>
      <c r="I236">
        <v>629</v>
      </c>
      <c r="J236">
        <v>182</v>
      </c>
      <c r="K236">
        <v>102.98</v>
      </c>
      <c r="L236" s="6">
        <f>F236/J236*365/D236</f>
        <v>8.1503296703296702E-2</v>
      </c>
      <c r="M236" s="6">
        <f>P236/Q236</f>
        <v>6.2339275264707721E-2</v>
      </c>
      <c r="N236">
        <f>L236*100/365*I236</f>
        <v>14.045362637362636</v>
      </c>
      <c r="O236">
        <f>N236-K236+100</f>
        <v>11.065362637362625</v>
      </c>
      <c r="P236">
        <f>O236/I236*365</f>
        <v>6.4210768881357039</v>
      </c>
      <c r="Q236">
        <f>E236/D236+K236</f>
        <v>103.00211</v>
      </c>
    </row>
    <row r="237" spans="1:17" x14ac:dyDescent="0.2">
      <c r="A237" t="s">
        <v>263</v>
      </c>
      <c r="B237" t="s">
        <v>264</v>
      </c>
      <c r="C237" t="s">
        <v>265</v>
      </c>
      <c r="D237">
        <v>1000</v>
      </c>
      <c r="E237">
        <v>28.2</v>
      </c>
      <c r="F237" s="9">
        <v>43.37</v>
      </c>
      <c r="G237" s="7">
        <v>43813</v>
      </c>
      <c r="H237" s="8">
        <v>43996</v>
      </c>
      <c r="I237">
        <v>247</v>
      </c>
      <c r="J237">
        <v>183</v>
      </c>
      <c r="K237">
        <v>101.57</v>
      </c>
      <c r="L237" s="6">
        <f>F237/J237*365/D237</f>
        <v>8.6503005464480864E-2</v>
      </c>
      <c r="M237" s="6">
        <f>P237/Q237</f>
        <v>6.2306813118914978E-2</v>
      </c>
      <c r="N237">
        <f>L237*100/365*I237</f>
        <v>5.853765027322404</v>
      </c>
      <c r="O237">
        <f>N237-K237+100</f>
        <v>4.283765027322417</v>
      </c>
      <c r="P237">
        <f>O237/I237*365</f>
        <v>6.3302600606181469</v>
      </c>
      <c r="Q237">
        <f>E237/D237+K237</f>
        <v>101.59819999999999</v>
      </c>
    </row>
    <row r="238" spans="1:17" x14ac:dyDescent="0.2">
      <c r="A238" t="s">
        <v>80</v>
      </c>
      <c r="B238" t="s">
        <v>81</v>
      </c>
      <c r="C238" t="s">
        <v>82</v>
      </c>
      <c r="D238">
        <v>1000</v>
      </c>
      <c r="E238">
        <v>22.44</v>
      </c>
      <c r="F238" s="9">
        <v>34.9</v>
      </c>
      <c r="G238" s="8">
        <v>43817</v>
      </c>
      <c r="H238" s="8">
        <v>44545</v>
      </c>
      <c r="I238">
        <v>796</v>
      </c>
      <c r="J238">
        <v>182</v>
      </c>
      <c r="K238">
        <v>101.48</v>
      </c>
      <c r="L238" s="6">
        <f>F238/J238*365/D238</f>
        <v>6.999175824175824E-2</v>
      </c>
      <c r="M238" s="6">
        <f>P238/Q238</f>
        <v>6.2269760294387196E-2</v>
      </c>
      <c r="N238">
        <f>L238*100/365*I238</f>
        <v>15.263956043956044</v>
      </c>
      <c r="O238">
        <f>N238-K238+100</f>
        <v>13.783956043956039</v>
      </c>
      <c r="P238">
        <f>O238/I238*365</f>
        <v>6.3205326080954194</v>
      </c>
      <c r="Q238">
        <f>E238/D238+K238</f>
        <v>101.50244000000001</v>
      </c>
    </row>
    <row r="239" spans="1:17" x14ac:dyDescent="0.2">
      <c r="A239" t="s">
        <v>335</v>
      </c>
      <c r="B239" t="s">
        <v>336</v>
      </c>
      <c r="C239" t="s">
        <v>337</v>
      </c>
      <c r="D239">
        <v>1000</v>
      </c>
      <c r="E239">
        <v>11.69</v>
      </c>
      <c r="F239" s="9">
        <v>24.18</v>
      </c>
      <c r="G239" s="7">
        <v>43796</v>
      </c>
      <c r="H239" s="8">
        <v>43978</v>
      </c>
      <c r="I239">
        <v>229</v>
      </c>
      <c r="J239">
        <v>91</v>
      </c>
      <c r="K239">
        <v>102.1</v>
      </c>
      <c r="L239" s="6">
        <f>F239/J239*365/D239</f>
        <v>9.69857142857143E-2</v>
      </c>
      <c r="M239" s="6">
        <f>P239/Q239</f>
        <v>6.2200614410740263E-2</v>
      </c>
      <c r="N239">
        <f>L239*100/365*I239</f>
        <v>6.0848571428571434</v>
      </c>
      <c r="O239">
        <f>N239-K239+100</f>
        <v>3.9848571428571518</v>
      </c>
      <c r="P239">
        <f>O239/I239*365</f>
        <v>6.3514098565190418</v>
      </c>
      <c r="Q239">
        <f>E239/D239+K239</f>
        <v>102.11169</v>
      </c>
    </row>
    <row r="240" spans="1:17" x14ac:dyDescent="0.2">
      <c r="A240" t="s">
        <v>769</v>
      </c>
      <c r="B240" t="s">
        <v>768</v>
      </c>
      <c r="C240" t="s">
        <v>770</v>
      </c>
      <c r="D240">
        <v>100</v>
      </c>
      <c r="E240">
        <v>1.3</v>
      </c>
      <c r="F240" s="9">
        <v>2.71</v>
      </c>
      <c r="G240" s="7">
        <v>43796</v>
      </c>
      <c r="H240" s="8">
        <v>43796</v>
      </c>
      <c r="I240">
        <v>47</v>
      </c>
      <c r="J240">
        <v>90</v>
      </c>
      <c r="K240">
        <v>100.61</v>
      </c>
      <c r="L240" s="6">
        <f>F240/J240*365/D240</f>
        <v>0.10990555555555553</v>
      </c>
      <c r="M240" s="6">
        <f>P240/Q240</f>
        <v>6.2146045268004331E-2</v>
      </c>
      <c r="N240">
        <f>L240*100/365*I240</f>
        <v>1.4152222222222219</v>
      </c>
      <c r="O240">
        <f>N240-K240+100</f>
        <v>0.80522222222222695</v>
      </c>
      <c r="P240">
        <f>O240/I240*365</f>
        <v>6.2533215130024002</v>
      </c>
      <c r="Q240">
        <f>E240/D240+K240</f>
        <v>100.623</v>
      </c>
    </row>
    <row r="241" spans="1:17" x14ac:dyDescent="0.2">
      <c r="A241" t="s">
        <v>89</v>
      </c>
      <c r="B241" t="s">
        <v>90</v>
      </c>
      <c r="C241" t="s">
        <v>91</v>
      </c>
      <c r="D241">
        <v>1000</v>
      </c>
      <c r="E241">
        <v>11.1</v>
      </c>
      <c r="F241" s="9">
        <v>37.4</v>
      </c>
      <c r="G241" s="8">
        <v>43880</v>
      </c>
      <c r="H241" s="8">
        <v>44426</v>
      </c>
      <c r="I241">
        <v>677</v>
      </c>
      <c r="J241">
        <v>182</v>
      </c>
      <c r="K241">
        <v>102.14700000000001</v>
      </c>
      <c r="L241" s="6">
        <f>F241/J241*365/D241</f>
        <v>7.5005494505494499E-2</v>
      </c>
      <c r="M241" s="6">
        <f>P241/Q241</f>
        <v>6.2090121391895473E-2</v>
      </c>
      <c r="N241">
        <f>L241*100/365*I241</f>
        <v>13.911978021978021</v>
      </c>
      <c r="O241">
        <f>N241-K241+100</f>
        <v>11.76497802197801</v>
      </c>
      <c r="P241">
        <f>O241/I241*365</f>
        <v>6.3430088301653971</v>
      </c>
      <c r="Q241">
        <f>E241/D241+K241</f>
        <v>102.1581</v>
      </c>
    </row>
    <row r="242" spans="1:17" x14ac:dyDescent="0.2">
      <c r="A242" t="s">
        <v>83</v>
      </c>
      <c r="B242" t="s">
        <v>84</v>
      </c>
      <c r="C242" t="s">
        <v>85</v>
      </c>
      <c r="D242">
        <v>1000</v>
      </c>
      <c r="E242">
        <v>37.479999999999997</v>
      </c>
      <c r="F242" s="9">
        <v>37.9</v>
      </c>
      <c r="G242" s="8">
        <v>43754</v>
      </c>
      <c r="H242" s="8">
        <v>44300</v>
      </c>
      <c r="I242">
        <v>551</v>
      </c>
      <c r="J242">
        <v>182</v>
      </c>
      <c r="K242">
        <v>101.919</v>
      </c>
      <c r="L242" s="6">
        <f>F242/J242*365/D242</f>
        <v>7.6008241758241751E-2</v>
      </c>
      <c r="M242" s="6">
        <f>P242/Q242</f>
        <v>6.2081559497468443E-2</v>
      </c>
      <c r="N242">
        <f>L242*100/365*I242</f>
        <v>11.474120879120878</v>
      </c>
      <c r="O242">
        <f>N242-K242+100</f>
        <v>9.5551208791208779</v>
      </c>
      <c r="P242">
        <f>O242/I242*365</f>
        <v>6.3296172792724512</v>
      </c>
      <c r="Q242">
        <f>E242/D242+K242</f>
        <v>101.95648</v>
      </c>
    </row>
    <row r="243" spans="1:17" x14ac:dyDescent="0.2">
      <c r="A243" t="s">
        <v>904</v>
      </c>
      <c r="B243" t="s">
        <v>601</v>
      </c>
      <c r="C243" t="s">
        <v>602</v>
      </c>
      <c r="D243">
        <v>1000</v>
      </c>
      <c r="E243">
        <v>17.75</v>
      </c>
      <c r="F243" s="9">
        <v>30.08</v>
      </c>
      <c r="G243" s="8">
        <v>43824</v>
      </c>
      <c r="H243" s="8">
        <v>44555</v>
      </c>
      <c r="I243">
        <v>806</v>
      </c>
      <c r="J243">
        <v>183</v>
      </c>
      <c r="K243">
        <v>99.6</v>
      </c>
      <c r="L243" s="6">
        <f>F243/J243*365/D243</f>
        <v>5.9995628415300546E-2</v>
      </c>
      <c r="M243" s="6">
        <f>P243/Q243</f>
        <v>6.2044206787806519E-2</v>
      </c>
      <c r="N243">
        <f>L243*100/365*I243</f>
        <v>13.248349726775956</v>
      </c>
      <c r="O243">
        <f>N243-K243+100</f>
        <v>13.648349726775962</v>
      </c>
      <c r="P243">
        <f>O243/I243*365</f>
        <v>6.1807042807360126</v>
      </c>
      <c r="Q243">
        <f>E243/D243+K243</f>
        <v>99.617750000000001</v>
      </c>
    </row>
    <row r="244" spans="1:17" x14ac:dyDescent="0.2">
      <c r="A244" t="s">
        <v>837</v>
      </c>
      <c r="B244" t="s">
        <v>524</v>
      </c>
      <c r="C244" t="s">
        <v>525</v>
      </c>
      <c r="D244">
        <v>1000</v>
      </c>
      <c r="E244">
        <v>28.63</v>
      </c>
      <c r="F244" s="9">
        <v>40.39</v>
      </c>
      <c r="G244" s="7">
        <v>43802</v>
      </c>
      <c r="H244" s="8">
        <v>44174</v>
      </c>
      <c r="I244">
        <v>425</v>
      </c>
      <c r="J244">
        <v>182</v>
      </c>
      <c r="K244">
        <v>102.07</v>
      </c>
      <c r="L244" s="6">
        <f>F244/J244*365/D244</f>
        <v>8.1001923076923082E-2</v>
      </c>
      <c r="M244" s="6">
        <f>P244/Q244</f>
        <v>6.1924705569604201E-2</v>
      </c>
      <c r="N244">
        <f>L244*100/365*I244</f>
        <v>9.4317307692307697</v>
      </c>
      <c r="O244">
        <f>N244-K244+100</f>
        <v>7.3617307692307747</v>
      </c>
      <c r="P244">
        <f>O244/I244*365</f>
        <v>6.3224276018099586</v>
      </c>
      <c r="Q244">
        <f>E244/D244+K244</f>
        <v>102.09863</v>
      </c>
    </row>
    <row r="245" spans="1:17" x14ac:dyDescent="0.2">
      <c r="A245" t="s">
        <v>158</v>
      </c>
      <c r="B245" t="s">
        <v>159</v>
      </c>
      <c r="C245" t="s">
        <v>160</v>
      </c>
      <c r="D245">
        <v>400</v>
      </c>
      <c r="E245">
        <v>6.64</v>
      </c>
      <c r="F245" s="9">
        <v>8.2799999999999994</v>
      </c>
      <c r="G245" s="7">
        <v>43767</v>
      </c>
      <c r="H245" s="8">
        <v>44040</v>
      </c>
      <c r="I245">
        <v>291</v>
      </c>
      <c r="J245">
        <v>91</v>
      </c>
      <c r="K245">
        <v>101.62</v>
      </c>
      <c r="L245" s="6">
        <f>F245/J245*365/D245</f>
        <v>8.3027472527472529E-2</v>
      </c>
      <c r="M245" s="6">
        <f>P245/Q245</f>
        <v>6.1698133249839589E-2</v>
      </c>
      <c r="N245">
        <f>L245*100/365*I245</f>
        <v>6.6194505494505496</v>
      </c>
      <c r="O245">
        <f>N245-K245+100</f>
        <v>4.9994505494505432</v>
      </c>
      <c r="P245">
        <f>O245/I245*365</f>
        <v>6.2707884898606467</v>
      </c>
      <c r="Q245">
        <f>E245/D245+K245</f>
        <v>101.6366</v>
      </c>
    </row>
    <row r="246" spans="1:17" x14ac:dyDescent="0.2">
      <c r="A246" t="s">
        <v>248</v>
      </c>
      <c r="B246" t="s">
        <v>249</v>
      </c>
      <c r="C246" t="s">
        <v>250</v>
      </c>
      <c r="D246">
        <v>1000</v>
      </c>
      <c r="E246">
        <v>1.39</v>
      </c>
      <c r="F246" s="9">
        <v>36.25</v>
      </c>
      <c r="G246" s="7">
        <v>43924</v>
      </c>
      <c r="H246" s="8">
        <v>44288</v>
      </c>
      <c r="I246">
        <v>539</v>
      </c>
      <c r="J246">
        <v>182</v>
      </c>
      <c r="K246">
        <v>101.5</v>
      </c>
      <c r="L246" s="6">
        <f>F246/J246*365/D246</f>
        <v>7.269917582417583E-2</v>
      </c>
      <c r="M246" s="6">
        <f>P246/Q246</f>
        <v>6.1616374298679139E-2</v>
      </c>
      <c r="N246">
        <f>L246*100/365*I246</f>
        <v>10.735576923076923</v>
      </c>
      <c r="O246">
        <f>N246-K246+100</f>
        <v>9.2355769230769198</v>
      </c>
      <c r="P246">
        <f>O246/I246*365</f>
        <v>6.2541476380762075</v>
      </c>
      <c r="Q246">
        <f>E246/D246+K246</f>
        <v>101.50139</v>
      </c>
    </row>
    <row r="247" spans="1:17" x14ac:dyDescent="0.2">
      <c r="A247" t="s">
        <v>371</v>
      </c>
      <c r="B247" t="s">
        <v>372</v>
      </c>
      <c r="C247" t="s">
        <v>373</v>
      </c>
      <c r="D247">
        <v>300</v>
      </c>
      <c r="E247">
        <v>5.45</v>
      </c>
      <c r="F247" s="9">
        <v>5.9</v>
      </c>
      <c r="G247" s="7">
        <v>43756</v>
      </c>
      <c r="H247" s="8">
        <v>43938</v>
      </c>
      <c r="I247">
        <v>189</v>
      </c>
      <c r="J247">
        <v>91</v>
      </c>
      <c r="K247">
        <v>100.87</v>
      </c>
      <c r="L247" s="6">
        <f>F247/J247*365/D247</f>
        <v>7.88827838827839E-2</v>
      </c>
      <c r="M247" s="6">
        <f>P247/Q247</f>
        <v>6.153466618767308E-2</v>
      </c>
      <c r="N247">
        <f>L247*100/365*I247</f>
        <v>4.0846153846153852</v>
      </c>
      <c r="O247">
        <f>N247-K247+100</f>
        <v>3.2146153846153851</v>
      </c>
      <c r="P247">
        <f>O247/I247*365</f>
        <v>6.20811965811966</v>
      </c>
      <c r="Q247">
        <f>E247/D247+K247</f>
        <v>100.88816666666668</v>
      </c>
    </row>
    <row r="248" spans="1:17" x14ac:dyDescent="0.2">
      <c r="A248" t="s">
        <v>164</v>
      </c>
      <c r="B248" t="s">
        <v>165</v>
      </c>
      <c r="C248" t="s">
        <v>166</v>
      </c>
      <c r="D248">
        <v>100</v>
      </c>
      <c r="E248">
        <v>0.35</v>
      </c>
      <c r="F248" s="9">
        <v>3.15</v>
      </c>
      <c r="G248" s="7">
        <v>43830</v>
      </c>
      <c r="H248" s="8">
        <v>44012</v>
      </c>
      <c r="I248">
        <v>263</v>
      </c>
      <c r="J248">
        <v>91</v>
      </c>
      <c r="K248">
        <v>104.48</v>
      </c>
      <c r="L248" s="6">
        <f>F248/J248*365/D248</f>
        <v>0.12634615384615386</v>
      </c>
      <c r="M248" s="6">
        <f>P248/Q248</f>
        <v>6.1417591201661445E-2</v>
      </c>
      <c r="N248">
        <f>L248*100/365*I248</f>
        <v>9.1038461538461544</v>
      </c>
      <c r="O248">
        <f>N248-K248+100</f>
        <v>4.6238461538461451</v>
      </c>
      <c r="P248">
        <f>O248/I248*365</f>
        <v>6.4171248903187941</v>
      </c>
      <c r="Q248">
        <f>E248/D248+K248</f>
        <v>104.48350000000001</v>
      </c>
    </row>
    <row r="249" spans="1:17" x14ac:dyDescent="0.2">
      <c r="A249" t="s">
        <v>538</v>
      </c>
      <c r="B249" t="s">
        <v>539</v>
      </c>
      <c r="C249" t="s">
        <v>540</v>
      </c>
      <c r="D249">
        <v>1000</v>
      </c>
      <c r="E249">
        <v>32.28</v>
      </c>
      <c r="F249" s="9">
        <v>43.35</v>
      </c>
      <c r="G249" s="7">
        <v>43796</v>
      </c>
      <c r="H249" s="8">
        <v>44012</v>
      </c>
      <c r="I249">
        <v>263</v>
      </c>
      <c r="J249">
        <v>184</v>
      </c>
      <c r="K249">
        <v>101.75</v>
      </c>
      <c r="L249" s="6">
        <f>F249/J249*365/D249</f>
        <v>8.5993206521739141E-2</v>
      </c>
      <c r="M249" s="6">
        <f>P249/Q249</f>
        <v>6.0625616048680643E-2</v>
      </c>
      <c r="N249">
        <f>L249*100/365*I249</f>
        <v>6.1962228260869567</v>
      </c>
      <c r="O249">
        <f>N249-K249+100</f>
        <v>4.4462228260869523</v>
      </c>
      <c r="P249">
        <f>O249/I249*365</f>
        <v>6.1706134278393066</v>
      </c>
      <c r="Q249">
        <f>E249/D249+K249</f>
        <v>101.78228</v>
      </c>
    </row>
    <row r="250" spans="1:17" x14ac:dyDescent="0.2">
      <c r="A250" t="s">
        <v>452</v>
      </c>
      <c r="B250" t="s">
        <v>453</v>
      </c>
      <c r="C250" t="s">
        <v>454</v>
      </c>
      <c r="D250">
        <v>1000</v>
      </c>
      <c r="E250">
        <v>18.600000000000001</v>
      </c>
      <c r="F250" s="9">
        <v>23.19</v>
      </c>
      <c r="G250" s="7">
        <v>43767</v>
      </c>
      <c r="H250" s="8">
        <v>44501</v>
      </c>
      <c r="I250">
        <v>752</v>
      </c>
      <c r="J250">
        <v>91</v>
      </c>
      <c r="K250">
        <v>105.94</v>
      </c>
      <c r="L250" s="6">
        <f>F250/J250*365/D250</f>
        <v>9.3014835164835163E-2</v>
      </c>
      <c r="M250" s="6">
        <f>P250/Q250</f>
        <v>6.0574335772234221E-2</v>
      </c>
      <c r="N250">
        <f>L250*100/365*I250</f>
        <v>19.163604395604398</v>
      </c>
      <c r="O250">
        <f>N250-K250+100</f>
        <v>13.223604395604397</v>
      </c>
      <c r="P250">
        <f>O250/I250*365</f>
        <v>6.418371814355857</v>
      </c>
      <c r="Q250">
        <f>E250/D250+K250</f>
        <v>105.9586</v>
      </c>
    </row>
    <row r="251" spans="1:17" x14ac:dyDescent="0.2">
      <c r="A251" t="s">
        <v>924</v>
      </c>
      <c r="B251" t="s">
        <v>923</v>
      </c>
      <c r="C251" t="s">
        <v>925</v>
      </c>
      <c r="D251">
        <v>300</v>
      </c>
      <c r="E251">
        <v>7.9</v>
      </c>
      <c r="F251" s="9">
        <v>9.57</v>
      </c>
      <c r="G251" s="8">
        <v>43765</v>
      </c>
      <c r="H251" s="8">
        <v>43765</v>
      </c>
      <c r="I251">
        <v>16</v>
      </c>
      <c r="J251">
        <v>92</v>
      </c>
      <c r="K251">
        <v>100.29</v>
      </c>
      <c r="L251" s="6">
        <f>F251/J251*365/D251</f>
        <v>0.12655978260869566</v>
      </c>
      <c r="M251" s="6">
        <f>P251/Q251</f>
        <v>6.0213058633216458E-2</v>
      </c>
      <c r="N251">
        <f>L251*100/365*I251</f>
        <v>0.55478260869565221</v>
      </c>
      <c r="O251">
        <f>N251-K251+100</f>
        <v>0.26478260869563996</v>
      </c>
      <c r="P251">
        <f>O251/I251*365</f>
        <v>6.0403532608692867</v>
      </c>
      <c r="Q251">
        <f>E251/D251+K251</f>
        <v>100.31633333333333</v>
      </c>
    </row>
    <row r="252" spans="1:17" x14ac:dyDescent="0.2">
      <c r="A252" t="s">
        <v>921</v>
      </c>
      <c r="B252" t="s">
        <v>920</v>
      </c>
      <c r="C252" t="s">
        <v>922</v>
      </c>
      <c r="D252">
        <v>100</v>
      </c>
      <c r="E252">
        <v>2.78</v>
      </c>
      <c r="F252" s="9">
        <v>2.84</v>
      </c>
      <c r="G252" s="8">
        <v>43751</v>
      </c>
      <c r="H252" s="8">
        <v>43751</v>
      </c>
      <c r="I252">
        <v>2</v>
      </c>
      <c r="J252">
        <v>91</v>
      </c>
      <c r="K252">
        <v>100.03</v>
      </c>
      <c r="L252" s="6">
        <f>F252/J252*365/D252</f>
        <v>0.1139120879120879</v>
      </c>
      <c r="M252" s="6">
        <f>P252/Q252</f>
        <v>5.9127911978959002E-2</v>
      </c>
      <c r="N252">
        <f>L252*100/365*I252</f>
        <v>6.2417582417582412E-2</v>
      </c>
      <c r="O252">
        <f>N252-K252+100</f>
        <v>3.2417582417579638E-2</v>
      </c>
      <c r="P252">
        <f>O252/I252*365</f>
        <v>5.9162087912082839</v>
      </c>
      <c r="Q252">
        <f>E252/D252+K252</f>
        <v>100.0578</v>
      </c>
    </row>
    <row r="253" spans="1:17" x14ac:dyDescent="0.2">
      <c r="A253" t="s">
        <v>730</v>
      </c>
      <c r="B253" t="s">
        <v>729</v>
      </c>
      <c r="C253" t="s">
        <v>731</v>
      </c>
      <c r="D253">
        <v>1000</v>
      </c>
      <c r="E253">
        <v>3.99</v>
      </c>
      <c r="F253" s="9">
        <v>20.190000000000001</v>
      </c>
      <c r="G253" s="7">
        <v>43822</v>
      </c>
      <c r="H253" s="8">
        <v>43822</v>
      </c>
      <c r="I253">
        <v>73</v>
      </c>
      <c r="J253">
        <v>91</v>
      </c>
      <c r="K253">
        <v>100.44</v>
      </c>
      <c r="L253" s="6">
        <f>F253/J253*365/D253</f>
        <v>8.098186813186814E-2</v>
      </c>
      <c r="M253" s="6">
        <f>P253/Q253</f>
        <v>5.8721152088709594E-2</v>
      </c>
      <c r="N253">
        <f>L253*100/365*I253</f>
        <v>1.6196373626373628</v>
      </c>
      <c r="O253">
        <f>N253-K253+100</f>
        <v>1.1796373626373651</v>
      </c>
      <c r="P253">
        <f>O253/I253*365</f>
        <v>5.8981868131868254</v>
      </c>
      <c r="Q253">
        <f>E253/D253+K253</f>
        <v>100.44399</v>
      </c>
    </row>
    <row r="254" spans="1:17" x14ac:dyDescent="0.2">
      <c r="A254" t="s">
        <v>191</v>
      </c>
      <c r="B254" t="s">
        <v>192</v>
      </c>
      <c r="C254" t="s">
        <v>193</v>
      </c>
      <c r="D254">
        <v>1000</v>
      </c>
      <c r="E254">
        <v>6.9</v>
      </c>
      <c r="F254" s="9">
        <v>34.9</v>
      </c>
      <c r="G254" s="7">
        <v>43895</v>
      </c>
      <c r="H254" s="8">
        <v>44077</v>
      </c>
      <c r="I254">
        <v>328</v>
      </c>
      <c r="J254">
        <v>182</v>
      </c>
      <c r="K254">
        <v>101</v>
      </c>
      <c r="L254" s="6">
        <f>F254/J254*365/D254</f>
        <v>6.999175824175824E-2</v>
      </c>
      <c r="M254" s="6">
        <f>P254/Q254</f>
        <v>5.8276919162225986E-2</v>
      </c>
      <c r="N254">
        <f>L254*100/365*I254</f>
        <v>6.2896703296703294</v>
      </c>
      <c r="O254">
        <f>N254-K254+100</f>
        <v>5.2896703296703294</v>
      </c>
      <c r="P254">
        <f>O254/I254*365</f>
        <v>5.8863709461270437</v>
      </c>
      <c r="Q254">
        <f>E254/D254+K254</f>
        <v>101.0069</v>
      </c>
    </row>
    <row r="255" spans="1:17" x14ac:dyDescent="0.2">
      <c r="A255" t="s">
        <v>893</v>
      </c>
      <c r="B255" t="s">
        <v>892</v>
      </c>
      <c r="C255" t="s">
        <v>894</v>
      </c>
      <c r="D255">
        <v>1000</v>
      </c>
      <c r="E255">
        <v>0</v>
      </c>
      <c r="F255" s="9">
        <v>0.1</v>
      </c>
      <c r="G255" s="7">
        <v>43950</v>
      </c>
      <c r="H255" s="8">
        <v>43950</v>
      </c>
      <c r="I255">
        <v>201</v>
      </c>
      <c r="J255">
        <v>365</v>
      </c>
      <c r="K255">
        <v>96.95</v>
      </c>
      <c r="L255" s="6">
        <f>F255/J255*365/D255</f>
        <v>1.0000000000000002E-4</v>
      </c>
      <c r="M255" s="6">
        <f>P255/Q255</f>
        <v>5.7231121340178888E-2</v>
      </c>
      <c r="N255">
        <f>L255*100/365*I255</f>
        <v>5.5068493150684942E-3</v>
      </c>
      <c r="O255">
        <f>N255-K255+100</f>
        <v>3.0555068493150657</v>
      </c>
      <c r="P255">
        <f>O255/I255*365</f>
        <v>5.5485572139303434</v>
      </c>
      <c r="Q255">
        <f>E255/D255+K255</f>
        <v>96.95</v>
      </c>
    </row>
    <row r="256" spans="1:17" x14ac:dyDescent="0.2">
      <c r="A256" t="s">
        <v>209</v>
      </c>
      <c r="B256" t="s">
        <v>210</v>
      </c>
      <c r="C256" t="s">
        <v>211</v>
      </c>
      <c r="D256">
        <v>1000</v>
      </c>
      <c r="E256">
        <v>8.3800000000000008</v>
      </c>
      <c r="F256" s="9">
        <v>34.65</v>
      </c>
      <c r="G256" s="7">
        <v>43887</v>
      </c>
      <c r="H256" s="8">
        <v>43887</v>
      </c>
      <c r="I256">
        <v>138</v>
      </c>
      <c r="J256">
        <v>182</v>
      </c>
      <c r="K256">
        <v>100.49</v>
      </c>
      <c r="L256" s="6">
        <f>F256/J256*365/D256</f>
        <v>6.9490384615384607E-2</v>
      </c>
      <c r="M256" s="6">
        <f>P256/Q256</f>
        <v>5.6249901429106228E-2</v>
      </c>
      <c r="N256">
        <f>L256*100/365*I256</f>
        <v>2.6273076923076917</v>
      </c>
      <c r="O256">
        <f>N256-K256+100</f>
        <v>2.1373076923077008</v>
      </c>
      <c r="P256">
        <f>O256/I256*365</f>
        <v>5.6530239687848605</v>
      </c>
      <c r="Q256">
        <f>E256/D256+K256</f>
        <v>100.49838</v>
      </c>
    </row>
    <row r="257" spans="1:17" x14ac:dyDescent="0.2">
      <c r="A257" t="s">
        <v>825</v>
      </c>
      <c r="B257" t="s">
        <v>512</v>
      </c>
      <c r="C257" t="s">
        <v>513</v>
      </c>
      <c r="D257">
        <v>1000</v>
      </c>
      <c r="E257">
        <v>21.88</v>
      </c>
      <c r="F257" s="9">
        <v>40.64</v>
      </c>
      <c r="G257" s="7">
        <v>43833</v>
      </c>
      <c r="H257" s="8">
        <v>44379</v>
      </c>
      <c r="I257">
        <v>630</v>
      </c>
      <c r="J257">
        <v>182</v>
      </c>
      <c r="K257">
        <v>104</v>
      </c>
      <c r="L257" s="6">
        <f>F257/J257*365/D257</f>
        <v>8.1503296703296702E-2</v>
      </c>
      <c r="M257" s="6">
        <f>P257/Q257</f>
        <v>5.6073485240502825E-2</v>
      </c>
      <c r="N257">
        <f>L257*100/365*I257</f>
        <v>14.067692307692306</v>
      </c>
      <c r="O257">
        <f>N257-K257+100</f>
        <v>10.067692307692312</v>
      </c>
      <c r="P257">
        <f>O257/I257*365</f>
        <v>5.8328693528693556</v>
      </c>
      <c r="Q257">
        <f>E257/D257+K257</f>
        <v>104.02188</v>
      </c>
    </row>
    <row r="258" spans="1:17" x14ac:dyDescent="0.2">
      <c r="A258" t="s">
        <v>365</v>
      </c>
      <c r="B258" t="s">
        <v>366</v>
      </c>
      <c r="C258" t="s">
        <v>367</v>
      </c>
      <c r="D258">
        <v>1000</v>
      </c>
      <c r="E258">
        <v>32.42</v>
      </c>
      <c r="F258" s="9">
        <v>43.38</v>
      </c>
      <c r="G258" s="7">
        <v>43795</v>
      </c>
      <c r="H258" s="8">
        <v>43977</v>
      </c>
      <c r="I258">
        <v>228</v>
      </c>
      <c r="J258">
        <v>182</v>
      </c>
      <c r="K258">
        <v>101.95</v>
      </c>
      <c r="L258" s="6">
        <f>F258/J258*365/D258</f>
        <v>8.6998351648351652E-2</v>
      </c>
      <c r="M258" s="6">
        <f>P258/Q258</f>
        <v>5.4696923631733466E-2</v>
      </c>
      <c r="N258">
        <f>L258*100/365*I258</f>
        <v>5.4344175824175824</v>
      </c>
      <c r="O258">
        <f>N258-K258+100</f>
        <v>3.4844175824175778</v>
      </c>
      <c r="P258">
        <f>O258/I258*365</f>
        <v>5.5781246385193679</v>
      </c>
      <c r="Q258">
        <f>E258/D258+K258</f>
        <v>101.98242</v>
      </c>
    </row>
    <row r="259" spans="1:17" x14ac:dyDescent="0.2">
      <c r="A259" t="s">
        <v>781</v>
      </c>
      <c r="B259" t="s">
        <v>780</v>
      </c>
      <c r="C259" t="s">
        <v>782</v>
      </c>
      <c r="D259">
        <v>1000</v>
      </c>
      <c r="E259">
        <v>0.12</v>
      </c>
      <c r="F259" s="9">
        <v>0.5</v>
      </c>
      <c r="G259" s="7">
        <v>43886</v>
      </c>
      <c r="H259" s="8">
        <v>43886</v>
      </c>
      <c r="I259">
        <v>137</v>
      </c>
      <c r="J259">
        <v>182</v>
      </c>
      <c r="K259">
        <v>98.15</v>
      </c>
      <c r="L259" s="6">
        <f>F259/J259*365/D259</f>
        <v>1.0027472527472528E-3</v>
      </c>
      <c r="M259" s="6">
        <f>P259/Q259</f>
        <v>5.123892708499031E-2</v>
      </c>
      <c r="N259">
        <f>L259*100/365*I259</f>
        <v>3.7637362637362635E-2</v>
      </c>
      <c r="O259">
        <f>N259-K259+100</f>
        <v>1.8876373626373635</v>
      </c>
      <c r="P259">
        <f>O259/I259*365</f>
        <v>5.0291068420630491</v>
      </c>
      <c r="Q259">
        <f>E259/D259+K259</f>
        <v>98.150120000000001</v>
      </c>
    </row>
    <row r="260" spans="1:17" x14ac:dyDescent="0.2">
      <c r="A260" t="s">
        <v>733</v>
      </c>
      <c r="B260" t="s">
        <v>732</v>
      </c>
      <c r="C260" t="s">
        <v>734</v>
      </c>
      <c r="D260">
        <v>1000</v>
      </c>
      <c r="E260">
        <v>0.02</v>
      </c>
      <c r="F260" s="9">
        <v>0.05</v>
      </c>
      <c r="G260" s="7">
        <v>43872</v>
      </c>
      <c r="H260" s="8">
        <v>44054</v>
      </c>
      <c r="I260">
        <v>305</v>
      </c>
      <c r="J260">
        <v>182</v>
      </c>
      <c r="K260">
        <v>96.12</v>
      </c>
      <c r="L260" s="6">
        <f>F260/J260*365/D260</f>
        <v>1.0027472527472528E-4</v>
      </c>
      <c r="M260" s="6">
        <f>P260/Q260</f>
        <v>4.8411414823385013E-2</v>
      </c>
      <c r="N260">
        <f>L260*100/365*I260</f>
        <v>8.3791208791208806E-3</v>
      </c>
      <c r="O260">
        <f>N260-K260+100</f>
        <v>3.8883791208791223</v>
      </c>
      <c r="P260">
        <f>O260/I260*365</f>
        <v>4.6533061610520647</v>
      </c>
      <c r="Q260">
        <f>E260/D260+K260</f>
        <v>96.120020000000011</v>
      </c>
    </row>
    <row r="261" spans="1:17" x14ac:dyDescent="0.2">
      <c r="A261" t="s">
        <v>745</v>
      </c>
      <c r="B261" t="s">
        <v>744</v>
      </c>
      <c r="C261" t="s">
        <v>746</v>
      </c>
      <c r="D261">
        <v>200</v>
      </c>
      <c r="E261">
        <v>6.49</v>
      </c>
      <c r="F261" s="9">
        <v>7.48</v>
      </c>
      <c r="G261" s="7">
        <v>43761</v>
      </c>
      <c r="H261" s="8">
        <v>43823</v>
      </c>
      <c r="I261">
        <v>74</v>
      </c>
      <c r="J261">
        <v>91</v>
      </c>
      <c r="K261">
        <v>102.09</v>
      </c>
      <c r="L261" s="6">
        <f>F261/J261*365/D261</f>
        <v>0.15001098901098903</v>
      </c>
      <c r="M261" s="6">
        <f>P261/Q261</f>
        <v>4.5947929346731503E-2</v>
      </c>
      <c r="N261">
        <f>L261*100/365*I261</f>
        <v>3.0413186813186814</v>
      </c>
      <c r="O261">
        <f>N261-K261+100</f>
        <v>0.95131868131868202</v>
      </c>
      <c r="P261">
        <f>O261/I261*365</f>
        <v>4.692315117315121</v>
      </c>
      <c r="Q261">
        <f>E261/D261+K261</f>
        <v>102.12245</v>
      </c>
    </row>
    <row r="262" spans="1:17" x14ac:dyDescent="0.2">
      <c r="A262" t="s">
        <v>784</v>
      </c>
      <c r="B262" t="s">
        <v>783</v>
      </c>
      <c r="C262" t="s">
        <v>785</v>
      </c>
      <c r="D262">
        <v>400</v>
      </c>
      <c r="E262">
        <v>8.68</v>
      </c>
      <c r="F262" s="9">
        <v>10.31</v>
      </c>
      <c r="G262" s="7">
        <v>43764</v>
      </c>
      <c r="H262" s="8">
        <v>43764</v>
      </c>
      <c r="I262">
        <v>15</v>
      </c>
      <c r="J262">
        <v>95</v>
      </c>
      <c r="K262">
        <v>100.22</v>
      </c>
      <c r="L262" s="6">
        <f>F262/J262*365/D262</f>
        <v>9.9030263157894746E-2</v>
      </c>
      <c r="M262" s="6">
        <f>P262/Q262</f>
        <v>4.5387228892329122E-2</v>
      </c>
      <c r="N262">
        <f>L262*100/365*I262</f>
        <v>0.40697368421052638</v>
      </c>
      <c r="O262">
        <f>N262-K262+100</f>
        <v>0.18697368421052829</v>
      </c>
      <c r="P262">
        <f>O262/I262*365</f>
        <v>4.5496929824561878</v>
      </c>
      <c r="Q262">
        <f>E262/D262+K262</f>
        <v>100.24169999999999</v>
      </c>
    </row>
    <row r="263" spans="1:17" x14ac:dyDescent="0.2">
      <c r="A263" t="s">
        <v>155</v>
      </c>
      <c r="B263" t="s">
        <v>156</v>
      </c>
      <c r="C263" t="s">
        <v>157</v>
      </c>
      <c r="D263">
        <v>300</v>
      </c>
      <c r="E263">
        <v>1.34</v>
      </c>
      <c r="F263" s="9">
        <v>5.8</v>
      </c>
      <c r="G263" s="7">
        <v>43819</v>
      </c>
      <c r="H263" s="8">
        <v>44092</v>
      </c>
      <c r="I263">
        <v>343</v>
      </c>
      <c r="J263">
        <v>91</v>
      </c>
      <c r="K263">
        <v>102.9</v>
      </c>
      <c r="L263" s="6">
        <f>F263/J263*365/D263</f>
        <v>7.7545787545787545E-2</v>
      </c>
      <c r="M263" s="6">
        <f>P263/Q263</f>
        <v>4.5368029930106281E-2</v>
      </c>
      <c r="N263">
        <f>L263*100/365*I263</f>
        <v>7.287179487179487</v>
      </c>
      <c r="O263">
        <f>N263-K263+100</f>
        <v>4.3871794871794805</v>
      </c>
      <c r="P263">
        <f>O263/I263*365</f>
        <v>4.668572923674958</v>
      </c>
      <c r="Q263">
        <f>E263/D263+K263</f>
        <v>102.90446666666668</v>
      </c>
    </row>
    <row r="264" spans="1:17" x14ac:dyDescent="0.2">
      <c r="A264" t="s">
        <v>272</v>
      </c>
      <c r="B264" t="s">
        <v>273</v>
      </c>
      <c r="C264" t="s">
        <v>274</v>
      </c>
      <c r="D264">
        <v>1000</v>
      </c>
      <c r="E264">
        <v>13.32</v>
      </c>
      <c r="F264" s="9">
        <v>47.13</v>
      </c>
      <c r="G264" s="7">
        <v>43881</v>
      </c>
      <c r="H264" s="8">
        <v>43881</v>
      </c>
      <c r="I264">
        <v>132</v>
      </c>
      <c r="J264">
        <v>184</v>
      </c>
      <c r="K264">
        <v>101.75</v>
      </c>
      <c r="L264" s="6">
        <f>F264/J264*365/D264</f>
        <v>9.3491576086956532E-2</v>
      </c>
      <c r="M264" s="6">
        <f>P264/Q264</f>
        <v>4.4319922514129022E-2</v>
      </c>
      <c r="N264">
        <f>L264*100/365*I264</f>
        <v>3.3810652173913045</v>
      </c>
      <c r="O264">
        <f>N264-K264+100</f>
        <v>1.6310652173913098</v>
      </c>
      <c r="P264">
        <f>O264/I264*365</f>
        <v>4.5101424571805158</v>
      </c>
      <c r="Q264">
        <f>E264/D264+K264</f>
        <v>101.76331999999999</v>
      </c>
    </row>
    <row r="265" spans="1:17" x14ac:dyDescent="0.2">
      <c r="A265" t="s">
        <v>848</v>
      </c>
      <c r="B265" t="s">
        <v>847</v>
      </c>
      <c r="C265" t="s">
        <v>849</v>
      </c>
      <c r="D265">
        <v>1000</v>
      </c>
      <c r="E265">
        <v>0</v>
      </c>
      <c r="F265" s="9">
        <v>0.04</v>
      </c>
      <c r="G265" s="7">
        <v>43794</v>
      </c>
      <c r="H265" s="8">
        <v>43794</v>
      </c>
      <c r="I265">
        <v>45</v>
      </c>
      <c r="J265">
        <v>153</v>
      </c>
      <c r="K265">
        <v>99.5</v>
      </c>
      <c r="L265" s="6">
        <f>F265/J265*365/D265</f>
        <v>9.5424836601307192E-5</v>
      </c>
      <c r="M265" s="6">
        <f>P265/Q265</f>
        <v>4.0855256675534447E-2</v>
      </c>
      <c r="N265">
        <f>L265*100/365*I265</f>
        <v>1.176470588235294E-3</v>
      </c>
      <c r="O265">
        <f>N265-K265+100</f>
        <v>0.50117647058823422</v>
      </c>
      <c r="P265">
        <f>O265/I265*365</f>
        <v>4.0650980392156777</v>
      </c>
      <c r="Q265">
        <f>E265/D265+K265</f>
        <v>99.5</v>
      </c>
    </row>
    <row r="266" spans="1:17" x14ac:dyDescent="0.2">
      <c r="A266" t="s">
        <v>410</v>
      </c>
      <c r="B266" t="s">
        <v>411</v>
      </c>
      <c r="C266" t="s">
        <v>412</v>
      </c>
      <c r="D266">
        <v>400</v>
      </c>
      <c r="E266">
        <v>9.32</v>
      </c>
      <c r="F266" s="9">
        <v>9.9700000000000006</v>
      </c>
      <c r="G266" s="7">
        <v>43755</v>
      </c>
      <c r="H266" s="8">
        <v>44392</v>
      </c>
      <c r="I266">
        <v>643</v>
      </c>
      <c r="J266">
        <v>91</v>
      </c>
      <c r="K266">
        <v>110</v>
      </c>
      <c r="L266" s="6">
        <f>F266/J266*365/D266</f>
        <v>9.99739010989011E-2</v>
      </c>
      <c r="M266" s="6">
        <f>P266/Q266</f>
        <v>3.9272352130735926E-2</v>
      </c>
      <c r="N266">
        <f>L266*100/365*I266</f>
        <v>17.611840659340661</v>
      </c>
      <c r="O266">
        <f>N266-K266+100</f>
        <v>7.6118406593406576</v>
      </c>
      <c r="P266">
        <f>O266/I266*365</f>
        <v>4.3208737801855985</v>
      </c>
      <c r="Q266">
        <f>E266/D266+K266</f>
        <v>110.02330000000001</v>
      </c>
    </row>
    <row r="267" spans="1:17" x14ac:dyDescent="0.2">
      <c r="A267" t="s">
        <v>802</v>
      </c>
      <c r="B267" t="s">
        <v>801</v>
      </c>
      <c r="C267" t="s">
        <v>803</v>
      </c>
      <c r="D267">
        <v>1000</v>
      </c>
      <c r="E267">
        <v>0.04</v>
      </c>
      <c r="F267" s="9">
        <v>0.05</v>
      </c>
      <c r="G267" s="7">
        <v>43803</v>
      </c>
      <c r="H267" s="8">
        <v>44349</v>
      </c>
      <c r="I267">
        <v>600</v>
      </c>
      <c r="J267">
        <v>182</v>
      </c>
      <c r="K267">
        <v>94</v>
      </c>
      <c r="L267" s="6">
        <f>F267/J267*365/D267</f>
        <v>1.0027472527472528E-4</v>
      </c>
      <c r="M267" s="6">
        <f>P267/Q267</f>
        <v>3.8936445904996141E-2</v>
      </c>
      <c r="N267">
        <f>L267*100/365*I267</f>
        <v>1.6483516483516484E-2</v>
      </c>
      <c r="O267">
        <f>N267-K267+100</f>
        <v>6.0164835164835182</v>
      </c>
      <c r="P267">
        <f>O267/I267*365</f>
        <v>3.6600274725274735</v>
      </c>
      <c r="Q267">
        <f>E267/D267+K267</f>
        <v>94.000039999999998</v>
      </c>
    </row>
    <row r="268" spans="1:17" x14ac:dyDescent="0.2">
      <c r="A268" t="s">
        <v>775</v>
      </c>
      <c r="B268" t="s">
        <v>774</v>
      </c>
      <c r="C268" t="s">
        <v>776</v>
      </c>
      <c r="D268">
        <v>950</v>
      </c>
      <c r="E268">
        <v>22.23</v>
      </c>
      <c r="F268" s="9">
        <v>27.71</v>
      </c>
      <c r="G268" s="7">
        <v>43767</v>
      </c>
      <c r="H268" s="8">
        <v>43767</v>
      </c>
      <c r="I268">
        <v>18</v>
      </c>
      <c r="J268">
        <v>91</v>
      </c>
      <c r="K268">
        <v>100.4</v>
      </c>
      <c r="L268" s="6">
        <f>F268/J268*365/D268</f>
        <v>0.11699421631000578</v>
      </c>
      <c r="M268" s="6">
        <f>P268/Q268</f>
        <v>3.5731816687039425E-2</v>
      </c>
      <c r="N268">
        <f>L268*100/365*I268</f>
        <v>0.57695777906304224</v>
      </c>
      <c r="O268">
        <f>N268-K268+100</f>
        <v>0.17695777906303078</v>
      </c>
      <c r="P268">
        <f>O268/I268*365</f>
        <v>3.5883105198892351</v>
      </c>
      <c r="Q268">
        <f>E268/D268+K268</f>
        <v>100.4234</v>
      </c>
    </row>
    <row r="269" spans="1:17" x14ac:dyDescent="0.2">
      <c r="A269" t="s">
        <v>902</v>
      </c>
      <c r="B269" t="s">
        <v>901</v>
      </c>
      <c r="C269" t="s">
        <v>903</v>
      </c>
      <c r="D269">
        <v>1000</v>
      </c>
      <c r="E269">
        <v>0</v>
      </c>
      <c r="F269" s="9">
        <v>0.1</v>
      </c>
      <c r="G269" s="7">
        <v>44011</v>
      </c>
      <c r="H269" s="8">
        <v>44011</v>
      </c>
      <c r="I269">
        <v>262</v>
      </c>
      <c r="J269">
        <v>367</v>
      </c>
      <c r="K269">
        <v>97.51</v>
      </c>
      <c r="L269" s="6">
        <f>F269/J269*365/D269</f>
        <v>9.9455040871934596E-5</v>
      </c>
      <c r="M269" s="6">
        <f>P269/Q269</f>
        <v>3.5676737092177085E-2</v>
      </c>
      <c r="N269">
        <f>L269*100/365*I269</f>
        <v>7.1389645776566753E-3</v>
      </c>
      <c r="O269">
        <f>N269-K269+100</f>
        <v>2.4971389645776583</v>
      </c>
      <c r="P269">
        <f>O269/I269*365</f>
        <v>3.4788386338581878</v>
      </c>
      <c r="Q269">
        <f>E269/D269+K269</f>
        <v>97.51</v>
      </c>
    </row>
    <row r="270" spans="1:17" x14ac:dyDescent="0.2">
      <c r="A270" t="s">
        <v>926</v>
      </c>
      <c r="B270" t="s">
        <v>926</v>
      </c>
      <c r="C270" t="s">
        <v>927</v>
      </c>
      <c r="D270">
        <v>1000</v>
      </c>
      <c r="E270">
        <v>17.71</v>
      </c>
      <c r="F270" s="9">
        <v>18.100000000000001</v>
      </c>
      <c r="G270" s="8">
        <v>43754</v>
      </c>
      <c r="H270" s="8">
        <v>43754</v>
      </c>
      <c r="I270">
        <v>5</v>
      </c>
      <c r="J270">
        <v>92</v>
      </c>
      <c r="K270">
        <v>100.05</v>
      </c>
      <c r="L270" s="6">
        <f>F270/J270*365/D270</f>
        <v>7.1809782608695652E-2</v>
      </c>
      <c r="M270" s="6">
        <f>P270/Q270</f>
        <v>3.5285890532222058E-2</v>
      </c>
      <c r="N270">
        <f>L270*100/365*I270</f>
        <v>9.8369565217391305E-2</v>
      </c>
      <c r="O270">
        <f>N270-K270+100</f>
        <v>4.8369565217399213E-2</v>
      </c>
      <c r="P270">
        <f>O270/I270*365</f>
        <v>3.5309782608701425</v>
      </c>
      <c r="Q270">
        <f>E270/D270+K270</f>
        <v>100.06770999999999</v>
      </c>
    </row>
    <row r="271" spans="1:17" x14ac:dyDescent="0.2">
      <c r="A271" t="s">
        <v>799</v>
      </c>
      <c r="B271" t="s">
        <v>798</v>
      </c>
      <c r="C271" t="s">
        <v>800</v>
      </c>
      <c r="D271">
        <v>1000</v>
      </c>
      <c r="E271">
        <v>0.04</v>
      </c>
      <c r="F271" s="9">
        <v>0.05</v>
      </c>
      <c r="G271" s="7">
        <v>43803</v>
      </c>
      <c r="H271" s="8">
        <v>44349</v>
      </c>
      <c r="I271">
        <v>600</v>
      </c>
      <c r="J271">
        <v>182</v>
      </c>
      <c r="K271">
        <v>95</v>
      </c>
      <c r="L271" s="6">
        <f>F271/J271*365/D271</f>
        <v>1.0027472527472528E-4</v>
      </c>
      <c r="M271" s="6">
        <f>P271/Q271</f>
        <v>3.2123082676535082E-2</v>
      </c>
      <c r="N271">
        <f>L271*100/365*I271</f>
        <v>1.6483516483516484E-2</v>
      </c>
      <c r="O271">
        <f>N271-K271+100</f>
        <v>5.0164835164835182</v>
      </c>
      <c r="P271">
        <f>O271/I271*365</f>
        <v>3.0516941391941401</v>
      </c>
      <c r="Q271">
        <f>E271/D271+K271</f>
        <v>95.000039999999998</v>
      </c>
    </row>
    <row r="272" spans="1:17" x14ac:dyDescent="0.2">
      <c r="A272" t="s">
        <v>796</v>
      </c>
      <c r="B272" t="s">
        <v>795</v>
      </c>
      <c r="C272" t="s">
        <v>797</v>
      </c>
      <c r="D272">
        <v>1000</v>
      </c>
      <c r="E272">
        <v>0.04</v>
      </c>
      <c r="F272" s="9">
        <v>0.5</v>
      </c>
      <c r="G272" s="7">
        <v>43917</v>
      </c>
      <c r="H272" s="8">
        <v>44281</v>
      </c>
      <c r="I272">
        <v>532</v>
      </c>
      <c r="J272">
        <v>182</v>
      </c>
      <c r="K272">
        <v>96.68</v>
      </c>
      <c r="L272" s="6">
        <f>F272/J272*365/D272</f>
        <v>1.0027472527472528E-3</v>
      </c>
      <c r="M272" s="6">
        <f>P272/Q272</f>
        <v>2.4597572302896276E-2</v>
      </c>
      <c r="N272">
        <f>L272*100/365*I272</f>
        <v>0.14615384615384616</v>
      </c>
      <c r="O272">
        <f>N272-K272+100</f>
        <v>3.4661538461538441</v>
      </c>
      <c r="P272">
        <f>O272/I272*365</f>
        <v>2.3780942741469042</v>
      </c>
      <c r="Q272">
        <f>E272/D272+K272</f>
        <v>96.680040000000005</v>
      </c>
    </row>
    <row r="273" spans="1:17" x14ac:dyDescent="0.2">
      <c r="A273" t="s">
        <v>793</v>
      </c>
      <c r="B273" t="s">
        <v>792</v>
      </c>
      <c r="C273" t="s">
        <v>794</v>
      </c>
      <c r="D273">
        <v>1000</v>
      </c>
      <c r="E273">
        <v>0.04</v>
      </c>
      <c r="F273" s="9">
        <v>0.5</v>
      </c>
      <c r="G273" s="7">
        <v>43917</v>
      </c>
      <c r="H273" s="8">
        <v>44281</v>
      </c>
      <c r="I273">
        <v>532</v>
      </c>
      <c r="J273">
        <v>182</v>
      </c>
      <c r="K273">
        <v>96.86</v>
      </c>
      <c r="L273" s="6">
        <f>F273/J273*365/D273</f>
        <v>1.0027472527472528E-3</v>
      </c>
      <c r="M273" s="6">
        <f>P273/Q273</f>
        <v>2.3276864572277751E-2</v>
      </c>
      <c r="N273">
        <f>L273*100/365*I273</f>
        <v>0.14615384615384616</v>
      </c>
      <c r="O273">
        <f>N273-K273+100</f>
        <v>3.2861538461538515</v>
      </c>
      <c r="P273">
        <f>O273/I273*365</f>
        <v>2.2545980335454057</v>
      </c>
      <c r="Q273">
        <f>E273/D273+K273</f>
        <v>96.860039999999998</v>
      </c>
    </row>
    <row r="274" spans="1:17" x14ac:dyDescent="0.2">
      <c r="A274" t="s">
        <v>805</v>
      </c>
      <c r="B274" t="s">
        <v>804</v>
      </c>
      <c r="C274" t="s">
        <v>806</v>
      </c>
      <c r="D274">
        <v>1000</v>
      </c>
      <c r="E274">
        <v>0.04</v>
      </c>
      <c r="F274" s="9">
        <v>0.05</v>
      </c>
      <c r="G274" s="7">
        <v>43803</v>
      </c>
      <c r="H274" s="8">
        <v>44349</v>
      </c>
      <c r="I274">
        <v>600</v>
      </c>
      <c r="J274">
        <v>182</v>
      </c>
      <c r="K274">
        <v>96.5</v>
      </c>
      <c r="L274" s="6">
        <f>F274/J274*365/D274</f>
        <v>1.0027472527472528E-4</v>
      </c>
      <c r="M274" s="6">
        <f>P274/Q274</f>
        <v>2.2167805725201151E-2</v>
      </c>
      <c r="N274">
        <f>L274*100/365*I274</f>
        <v>1.6483516483516484E-2</v>
      </c>
      <c r="O274">
        <f>N274-K274+100</f>
        <v>3.5164835164835182</v>
      </c>
      <c r="P274">
        <f>O274/I274*365</f>
        <v>2.13919413919414</v>
      </c>
      <c r="Q274">
        <f>E274/D274+K274</f>
        <v>96.500039999999998</v>
      </c>
    </row>
    <row r="275" spans="1:17" x14ac:dyDescent="0.2">
      <c r="A275" t="s">
        <v>890</v>
      </c>
      <c r="B275" t="s">
        <v>889</v>
      </c>
      <c r="C275" t="s">
        <v>891</v>
      </c>
      <c r="D275">
        <v>1000</v>
      </c>
      <c r="E275">
        <v>0</v>
      </c>
      <c r="F275" s="9">
        <v>0.2</v>
      </c>
      <c r="G275" s="7">
        <v>44316</v>
      </c>
      <c r="H275" s="8">
        <v>44316</v>
      </c>
      <c r="I275">
        <v>567</v>
      </c>
      <c r="J275">
        <v>731</v>
      </c>
      <c r="K275">
        <v>97.02</v>
      </c>
      <c r="L275" s="6">
        <f>F275/J275*365/D275</f>
        <v>9.986320109439125E-5</v>
      </c>
      <c r="M275" s="6">
        <f>P275/Q275</f>
        <v>1.987557690976011E-2</v>
      </c>
      <c r="N275">
        <f>L275*100/365*I275</f>
        <v>1.5512995896032831E-2</v>
      </c>
      <c r="O275">
        <f>N275-K275+100</f>
        <v>2.9955129958960356</v>
      </c>
      <c r="P275">
        <f>O275/I275*365</f>
        <v>1.9283284717849258</v>
      </c>
      <c r="Q275">
        <f>E275/D275+K275</f>
        <v>97.02</v>
      </c>
    </row>
    <row r="276" spans="1:17" x14ac:dyDescent="0.2">
      <c r="A276" t="s">
        <v>754</v>
      </c>
      <c r="B276" t="s">
        <v>753</v>
      </c>
      <c r="C276" t="s">
        <v>755</v>
      </c>
      <c r="D276">
        <v>1000</v>
      </c>
      <c r="E276">
        <v>0</v>
      </c>
      <c r="F276" s="9">
        <v>0.2</v>
      </c>
      <c r="G276" s="7">
        <v>44311</v>
      </c>
      <c r="H276" s="8">
        <v>44311</v>
      </c>
      <c r="I276">
        <v>562</v>
      </c>
      <c r="J276">
        <v>730</v>
      </c>
      <c r="K276">
        <v>97.5</v>
      </c>
      <c r="L276" s="6">
        <f>F276/J276*365/D276</f>
        <v>1.0000000000000002E-4</v>
      </c>
      <c r="M276" s="6">
        <f>P276/Q276</f>
        <v>1.6755543388995337E-2</v>
      </c>
      <c r="N276">
        <f>L276*100/365*I276</f>
        <v>1.5397260273972604E-2</v>
      </c>
      <c r="O276">
        <f>N276-K276+100</f>
        <v>2.5153972602739714</v>
      </c>
      <c r="P276">
        <f>O276/I276*365</f>
        <v>1.6336654804270454</v>
      </c>
      <c r="Q276">
        <f>E276/D276+K276</f>
        <v>97.5</v>
      </c>
    </row>
    <row r="277" spans="1:17" x14ac:dyDescent="0.2">
      <c r="A277" t="s">
        <v>736</v>
      </c>
      <c r="B277" t="s">
        <v>735</v>
      </c>
      <c r="C277" t="s">
        <v>737</v>
      </c>
      <c r="D277">
        <v>1000</v>
      </c>
      <c r="E277">
        <v>0.01</v>
      </c>
      <c r="F277" s="9">
        <v>0.05</v>
      </c>
      <c r="G277" s="7">
        <v>43907</v>
      </c>
      <c r="H277" s="8">
        <v>44089</v>
      </c>
      <c r="I277">
        <v>340</v>
      </c>
      <c r="J277">
        <v>182</v>
      </c>
      <c r="K277">
        <v>98.49</v>
      </c>
      <c r="L277" s="6">
        <f>F277/J277*365/D277</f>
        <v>1.0027472527472528E-4</v>
      </c>
      <c r="M277" s="6">
        <f>P277/Q277</f>
        <v>1.6560632741251528E-2</v>
      </c>
      <c r="N277">
        <f>L277*100/365*I277</f>
        <v>9.3406593406593422E-3</v>
      </c>
      <c r="O277">
        <f>N277-K277+100</f>
        <v>1.5193406593406706</v>
      </c>
      <c r="P277">
        <f>O277/I277*365</f>
        <v>1.6310568842921904</v>
      </c>
      <c r="Q277">
        <f>E277/D277+K277</f>
        <v>98.490009999999998</v>
      </c>
    </row>
    <row r="278" spans="1:17" x14ac:dyDescent="0.2">
      <c r="A278" t="s">
        <v>869</v>
      </c>
      <c r="B278" t="s">
        <v>868</v>
      </c>
      <c r="C278" t="s">
        <v>870</v>
      </c>
      <c r="D278">
        <v>1000</v>
      </c>
      <c r="E278">
        <v>0</v>
      </c>
      <c r="F278" s="9">
        <v>0.1</v>
      </c>
      <c r="G278" s="7">
        <v>44106</v>
      </c>
      <c r="H278" s="8">
        <v>44106</v>
      </c>
      <c r="I278">
        <v>357</v>
      </c>
      <c r="J278">
        <v>371</v>
      </c>
      <c r="K278">
        <v>98.5</v>
      </c>
      <c r="L278" s="6">
        <f>F278/J278*365/D278</f>
        <v>9.838274932614556E-5</v>
      </c>
      <c r="M278" s="6">
        <f>P278/Q278</f>
        <v>1.5669560612292077E-2</v>
      </c>
      <c r="N278">
        <f>L278*100/365*I278</f>
        <v>9.6226415094339632E-3</v>
      </c>
      <c r="O278">
        <f>N278-K278+100</f>
        <v>1.5096226415094378</v>
      </c>
      <c r="P278">
        <f>O278/I278*365</f>
        <v>1.5434517203107696</v>
      </c>
      <c r="Q278">
        <f>E278/D278+K278</f>
        <v>98.5</v>
      </c>
    </row>
    <row r="279" spans="1:17" x14ac:dyDescent="0.2">
      <c r="A279" t="s">
        <v>857</v>
      </c>
      <c r="B279" t="s">
        <v>856</v>
      </c>
      <c r="C279" t="s">
        <v>858</v>
      </c>
      <c r="D279">
        <v>1000</v>
      </c>
      <c r="E279">
        <v>0</v>
      </c>
      <c r="F279" s="9">
        <v>0.2</v>
      </c>
      <c r="G279" s="7">
        <v>44441</v>
      </c>
      <c r="H279" s="8">
        <v>44441</v>
      </c>
      <c r="I279">
        <v>692</v>
      </c>
      <c r="J279">
        <v>737</v>
      </c>
      <c r="K279">
        <v>97.16</v>
      </c>
      <c r="L279" s="6">
        <f>F279/J279*365/D279</f>
        <v>9.9050203527815473E-5</v>
      </c>
      <c r="M279" s="6">
        <f>P279/Q279</f>
        <v>1.5519574917306506E-2</v>
      </c>
      <c r="N279">
        <f>L279*100/365*I279</f>
        <v>1.8778833107191317E-2</v>
      </c>
      <c r="O279">
        <f>N279-K279+100</f>
        <v>2.8587788331071948</v>
      </c>
      <c r="P279">
        <f>O279/I279*365</f>
        <v>1.5078818989655001</v>
      </c>
      <c r="Q279">
        <f>E279/D279+K279</f>
        <v>97.16</v>
      </c>
    </row>
    <row r="280" spans="1:17" x14ac:dyDescent="0.2">
      <c r="A280" t="s">
        <v>842</v>
      </c>
      <c r="B280" t="s">
        <v>841</v>
      </c>
      <c r="C280" t="s">
        <v>843</v>
      </c>
      <c r="D280">
        <v>1000</v>
      </c>
      <c r="E280">
        <v>48.9</v>
      </c>
      <c r="F280" s="9">
        <v>52.36</v>
      </c>
      <c r="G280" s="7">
        <v>43761</v>
      </c>
      <c r="H280" s="8">
        <v>43761</v>
      </c>
      <c r="I280">
        <v>12</v>
      </c>
      <c r="J280">
        <v>182</v>
      </c>
      <c r="K280">
        <v>100.31</v>
      </c>
      <c r="L280" s="6">
        <f>F280/J280*365/D280</f>
        <v>0.10500769230769232</v>
      </c>
      <c r="M280" s="6">
        <f>P280/Q280</f>
        <v>1.0677703363652126E-2</v>
      </c>
      <c r="N280">
        <f>L280*100/365*I280</f>
        <v>0.34523076923076923</v>
      </c>
      <c r="O280">
        <f>N280-K280+100</f>
        <v>3.5230769230764736E-2</v>
      </c>
      <c r="P280">
        <f>O280/I280*365</f>
        <v>1.0716025641024274</v>
      </c>
      <c r="Q280">
        <f>E280/D280+K280</f>
        <v>100.35890000000001</v>
      </c>
    </row>
    <row r="281" spans="1:17" x14ac:dyDescent="0.2">
      <c r="A281" t="s">
        <v>811</v>
      </c>
      <c r="B281" t="s">
        <v>810</v>
      </c>
      <c r="C281" t="s">
        <v>812</v>
      </c>
      <c r="D281">
        <v>1000</v>
      </c>
      <c r="E281">
        <v>0.01</v>
      </c>
      <c r="F281" s="9">
        <v>0.02</v>
      </c>
      <c r="G281" s="7">
        <v>43804</v>
      </c>
      <c r="H281" s="8">
        <v>44350</v>
      </c>
      <c r="I281">
        <v>601</v>
      </c>
      <c r="J281">
        <v>91</v>
      </c>
      <c r="K281">
        <v>98.49</v>
      </c>
      <c r="L281" s="6">
        <f>F281/J281*365/D281</f>
        <v>8.0219780219780221E-5</v>
      </c>
      <c r="M281" s="6">
        <f>P281/Q281</f>
        <v>9.3925961273416594E-3</v>
      </c>
      <c r="N281">
        <f>L281*100/365*I281</f>
        <v>1.3208791208791211E-2</v>
      </c>
      <c r="O281">
        <f>N281-K281+100</f>
        <v>1.5232087912088019</v>
      </c>
      <c r="P281">
        <f>O281/I281*365</f>
        <v>0.92507688650784137</v>
      </c>
      <c r="Q281">
        <f>E281/D281+K281</f>
        <v>98.490009999999998</v>
      </c>
    </row>
    <row r="282" spans="1:17" x14ac:dyDescent="0.2">
      <c r="A282" t="s">
        <v>845</v>
      </c>
      <c r="B282" t="s">
        <v>844</v>
      </c>
      <c r="C282" t="s">
        <v>846</v>
      </c>
      <c r="D282">
        <v>1000</v>
      </c>
      <c r="E282">
        <v>0</v>
      </c>
      <c r="F282" s="9">
        <v>0.35</v>
      </c>
      <c r="G282" s="7">
        <v>44519</v>
      </c>
      <c r="H282" s="8">
        <v>44519</v>
      </c>
      <c r="I282">
        <v>770</v>
      </c>
      <c r="J282">
        <v>1274</v>
      </c>
      <c r="K282">
        <v>98.4</v>
      </c>
      <c r="L282" s="6">
        <f>F282/J282*365/D282</f>
        <v>1.0027472527472528E-4</v>
      </c>
      <c r="M282" s="6">
        <f>P282/Q282</f>
        <v>7.8096446236690089E-3</v>
      </c>
      <c r="N282">
        <f>L282*100/365*I282</f>
        <v>2.1153846153846155E-2</v>
      </c>
      <c r="O282">
        <f>N282-K282+100</f>
        <v>1.6211538461538453</v>
      </c>
      <c r="P282">
        <f>O282/I282*365</f>
        <v>0.76846903096903052</v>
      </c>
      <c r="Q282">
        <f>E282/D282+K282</f>
        <v>98.4</v>
      </c>
    </row>
    <row r="283" spans="1:17" x14ac:dyDescent="0.2">
      <c r="A283" t="s">
        <v>757</v>
      </c>
      <c r="B283" t="s">
        <v>756</v>
      </c>
      <c r="C283" t="s">
        <v>758</v>
      </c>
      <c r="D283">
        <v>1000</v>
      </c>
      <c r="E283">
        <v>0.3</v>
      </c>
      <c r="F283" s="9">
        <v>0.5</v>
      </c>
      <c r="G283" s="7">
        <v>43823</v>
      </c>
      <c r="H283" s="8">
        <v>43823</v>
      </c>
      <c r="I283">
        <v>74</v>
      </c>
      <c r="J283">
        <v>182</v>
      </c>
      <c r="K283">
        <v>99.9</v>
      </c>
      <c r="L283" s="6">
        <f>F283/J283*365/D283</f>
        <v>1.0027472527472528E-3</v>
      </c>
      <c r="M283" s="6">
        <f>P283/Q283</f>
        <v>5.941102964835473E-3</v>
      </c>
      <c r="N283">
        <f>L283*100/365*I283</f>
        <v>2.032967032967033E-2</v>
      </c>
      <c r="O283">
        <f>N283-K283+100</f>
        <v>0.12032967032966724</v>
      </c>
      <c r="P283">
        <f>O283/I283*365</f>
        <v>0.59351796851795324</v>
      </c>
      <c r="Q283">
        <f>E283/D283+K283</f>
        <v>99.900300000000001</v>
      </c>
    </row>
    <row r="284" spans="1:17" x14ac:dyDescent="0.2">
      <c r="A284" t="s">
        <v>718</v>
      </c>
      <c r="B284" t="s">
        <v>717</v>
      </c>
      <c r="C284" t="s">
        <v>719</v>
      </c>
      <c r="D284">
        <v>100000</v>
      </c>
      <c r="E284">
        <v>0</v>
      </c>
      <c r="F284" s="9">
        <v>0</v>
      </c>
      <c r="G284" s="7">
        <v>43800</v>
      </c>
      <c r="H284" s="8">
        <v>44531</v>
      </c>
      <c r="I284">
        <v>782</v>
      </c>
      <c r="J284">
        <v>373</v>
      </c>
      <c r="K284">
        <v>98.8</v>
      </c>
      <c r="L284" s="10">
        <f>F284/J284*365/D284</f>
        <v>0</v>
      </c>
      <c r="M284" s="10">
        <f>P284/Q284</f>
        <v>5.669051637553468E-3</v>
      </c>
      <c r="N284">
        <f>L284*100/365*I284</f>
        <v>0</v>
      </c>
      <c r="O284">
        <f>N284-K284+100</f>
        <v>1.2000000000000028</v>
      </c>
      <c r="P284">
        <f>O284/I284*365</f>
        <v>0.56010230179028264</v>
      </c>
      <c r="Q284">
        <f>E284/D284+K284</f>
        <v>98.8</v>
      </c>
    </row>
    <row r="285" spans="1:17" x14ac:dyDescent="0.2">
      <c r="A285" t="s">
        <v>851</v>
      </c>
      <c r="B285" t="s">
        <v>850</v>
      </c>
      <c r="C285" t="s">
        <v>852</v>
      </c>
      <c r="D285">
        <v>1000</v>
      </c>
      <c r="E285">
        <v>0</v>
      </c>
      <c r="F285" s="9">
        <v>0.1</v>
      </c>
      <c r="G285" s="7">
        <v>44048</v>
      </c>
      <c r="H285" s="8">
        <v>44048</v>
      </c>
      <c r="I285">
        <v>299</v>
      </c>
      <c r="J285">
        <v>372</v>
      </c>
      <c r="K285">
        <v>99.63</v>
      </c>
      <c r="L285" s="6">
        <f>F285/J285*365/D285</f>
        <v>9.8118279569892476E-5</v>
      </c>
      <c r="M285" s="6">
        <f>P285/Q285</f>
        <v>4.6319790099335423E-3</v>
      </c>
      <c r="N285">
        <f>L285*100/365*I285</f>
        <v>8.0376344086021505E-3</v>
      </c>
      <c r="O285">
        <f>N285-K285+100</f>
        <v>0.3780376344086136</v>
      </c>
      <c r="P285">
        <f>O285/I285*365</f>
        <v>0.46148406875967879</v>
      </c>
      <c r="Q285">
        <f>E285/D285+K285</f>
        <v>99.63</v>
      </c>
    </row>
    <row r="286" spans="1:17" x14ac:dyDescent="0.2">
      <c r="A286" t="s">
        <v>787</v>
      </c>
      <c r="B286" t="s">
        <v>786</v>
      </c>
      <c r="C286" t="s">
        <v>788</v>
      </c>
      <c r="D286">
        <v>200</v>
      </c>
      <c r="E286">
        <v>5.86</v>
      </c>
      <c r="F286" s="9">
        <v>6.13</v>
      </c>
      <c r="G286" s="7">
        <v>43753</v>
      </c>
      <c r="H286" s="8">
        <v>43753</v>
      </c>
      <c r="I286">
        <v>4</v>
      </c>
      <c r="J286">
        <v>91</v>
      </c>
      <c r="K286">
        <v>100.13</v>
      </c>
      <c r="L286" s="6">
        <f>F286/J286*365/D286</f>
        <v>0.1229368131868132</v>
      </c>
      <c r="M286" s="6">
        <f>P286/Q286</f>
        <v>4.3049553928718402E-3</v>
      </c>
      <c r="N286">
        <f>L286*100/365*I286</f>
        <v>0.13472527472527474</v>
      </c>
      <c r="O286">
        <f>N286-K286+100</f>
        <v>4.7252747252741756E-3</v>
      </c>
      <c r="P286">
        <f>O286/I286*365</f>
        <v>0.43118131868126852</v>
      </c>
      <c r="Q286">
        <f>E286/D286+K286</f>
        <v>100.1593</v>
      </c>
    </row>
    <row r="287" spans="1:17" x14ac:dyDescent="0.2">
      <c r="A287" t="s">
        <v>854</v>
      </c>
      <c r="B287" t="s">
        <v>853</v>
      </c>
      <c r="C287" t="s">
        <v>855</v>
      </c>
      <c r="D287">
        <v>1000</v>
      </c>
      <c r="E287">
        <v>0</v>
      </c>
      <c r="F287" s="9">
        <v>0.1</v>
      </c>
      <c r="G287" s="7">
        <v>44068</v>
      </c>
      <c r="H287" s="8">
        <v>44068</v>
      </c>
      <c r="I287">
        <v>319</v>
      </c>
      <c r="J287">
        <v>372</v>
      </c>
      <c r="K287">
        <v>99.69</v>
      </c>
      <c r="L287" s="6">
        <f>F287/J287*365/D287</f>
        <v>9.8118279569892476E-5</v>
      </c>
      <c r="M287" s="6">
        <f>P287/Q287</f>
        <v>3.6564752965630044E-3</v>
      </c>
      <c r="N287">
        <f>L287*100/365*I287</f>
        <v>8.5752688172043012E-3</v>
      </c>
      <c r="O287">
        <f>N287-K287+100</f>
        <v>0.31857526881721299</v>
      </c>
      <c r="P287">
        <f>O287/I287*365</f>
        <v>0.36451402231436592</v>
      </c>
      <c r="Q287">
        <f>E287/D287+K287</f>
        <v>99.69</v>
      </c>
    </row>
    <row r="288" spans="1:17" x14ac:dyDescent="0.2">
      <c r="A288" t="s">
        <v>125</v>
      </c>
      <c r="B288" t="s">
        <v>126</v>
      </c>
      <c r="C288" t="s">
        <v>127</v>
      </c>
      <c r="D288">
        <v>1000</v>
      </c>
      <c r="E288">
        <v>16.88</v>
      </c>
      <c r="F288" s="9">
        <v>39.89</v>
      </c>
      <c r="G288" s="7">
        <v>43854</v>
      </c>
      <c r="H288" s="8">
        <v>44252</v>
      </c>
      <c r="I288">
        <v>503</v>
      </c>
      <c r="J288">
        <v>182</v>
      </c>
      <c r="K288">
        <v>110.55</v>
      </c>
      <c r="L288" s="10">
        <f>F288/J288*365/D288</f>
        <v>7.9999175824175817E-2</v>
      </c>
      <c r="M288" s="10">
        <f>P288/Q288</f>
        <v>3.1144134845802873E-3</v>
      </c>
      <c r="N288">
        <f>L288*100/365*I288</f>
        <v>11.024543956043955</v>
      </c>
      <c r="O288">
        <f>N288-K288+100</f>
        <v>0.47454395604395927</v>
      </c>
      <c r="P288">
        <f>O288/I288*365</f>
        <v>0.34435098201997044</v>
      </c>
      <c r="Q288">
        <f>E288/D288+K288</f>
        <v>110.56688</v>
      </c>
    </row>
    <row r="289" spans="1:17" x14ac:dyDescent="0.2">
      <c r="A289" t="s">
        <v>872</v>
      </c>
      <c r="B289" t="s">
        <v>871</v>
      </c>
      <c r="C289" t="s">
        <v>873</v>
      </c>
      <c r="D289">
        <v>1000</v>
      </c>
      <c r="E289">
        <v>0</v>
      </c>
      <c r="F289" s="9">
        <v>0.31</v>
      </c>
      <c r="G289" s="7">
        <v>44483</v>
      </c>
      <c r="H289" s="8">
        <v>44483</v>
      </c>
      <c r="I289">
        <v>734</v>
      </c>
      <c r="J289">
        <v>1115</v>
      </c>
      <c r="K289">
        <v>99.96</v>
      </c>
      <c r="L289" s="6">
        <f>F289/J289*365/D289</f>
        <v>1.0147982062780269E-4</v>
      </c>
      <c r="M289" s="6">
        <f>P289/Q289</f>
        <v>3.0051010641427239E-4</v>
      </c>
      <c r="N289">
        <f>L289*100/365*I289</f>
        <v>2.0407174887892378E-2</v>
      </c>
      <c r="O289">
        <f>N289-K289+100</f>
        <v>6.0407174887899373E-2</v>
      </c>
      <c r="P289">
        <f>O289/I289*365</f>
        <v>3.0038990237170667E-2</v>
      </c>
      <c r="Q289">
        <f>E289/D289+K289</f>
        <v>99.96</v>
      </c>
    </row>
    <row r="290" spans="1:17" x14ac:dyDescent="0.2">
      <c r="A290" t="s">
        <v>839</v>
      </c>
      <c r="B290" t="s">
        <v>838</v>
      </c>
      <c r="C290" t="s">
        <v>840</v>
      </c>
      <c r="D290">
        <v>1000</v>
      </c>
      <c r="E290">
        <v>0.03</v>
      </c>
      <c r="F290" s="9">
        <v>0.05</v>
      </c>
      <c r="G290" s="7">
        <v>43826</v>
      </c>
      <c r="H290" s="8">
        <v>44008</v>
      </c>
      <c r="I290">
        <v>259</v>
      </c>
      <c r="J290">
        <v>182</v>
      </c>
      <c r="K290">
        <v>99.99</v>
      </c>
      <c r="L290" s="6">
        <f>F290/J290*365/D290</f>
        <v>1.0027472527472528E-4</v>
      </c>
      <c r="M290" s="6">
        <f>P290/Q290</f>
        <v>2.4122541637551382E-4</v>
      </c>
      <c r="N290">
        <f>L290*100/365*I290</f>
        <v>7.1153846153846163E-3</v>
      </c>
      <c r="O290">
        <f>N290-K290+100</f>
        <v>1.7115384615394191E-2</v>
      </c>
      <c r="P290">
        <f>O290/I290*365</f>
        <v>2.4120136620150116E-2</v>
      </c>
      <c r="Q290">
        <f>E290/D290+K290</f>
        <v>99.99002999999999</v>
      </c>
    </row>
    <row r="291" spans="1:17" x14ac:dyDescent="0.2">
      <c r="A291" t="s">
        <v>878</v>
      </c>
      <c r="B291" t="s">
        <v>877</v>
      </c>
      <c r="C291" t="s">
        <v>879</v>
      </c>
      <c r="D291">
        <v>1000</v>
      </c>
      <c r="E291">
        <v>0</v>
      </c>
      <c r="F291" s="9">
        <v>0.31</v>
      </c>
      <c r="G291" s="7">
        <v>44536</v>
      </c>
      <c r="H291" s="8">
        <v>44536</v>
      </c>
      <c r="I291">
        <v>787</v>
      </c>
      <c r="J291">
        <v>1116</v>
      </c>
      <c r="K291">
        <v>99.98</v>
      </c>
      <c r="L291" s="6">
        <f>F291/J291*365/D291</f>
        <v>1.0138888888888889E-4</v>
      </c>
      <c r="M291" s="6">
        <f>P291/Q291</f>
        <v>1.9418503212145256E-4</v>
      </c>
      <c r="N291">
        <f>L291*100/365*I291</f>
        <v>2.1861111111111109E-2</v>
      </c>
      <c r="O291">
        <f>N291-K291+100</f>
        <v>4.1861111111103355E-2</v>
      </c>
      <c r="P291">
        <f>O291/I291*365</f>
        <v>1.9414619511502827E-2</v>
      </c>
      <c r="Q291">
        <f>E291/D291+K291</f>
        <v>99.98</v>
      </c>
    </row>
    <row r="292" spans="1:17" x14ac:dyDescent="0.2">
      <c r="A292" t="s">
        <v>866</v>
      </c>
      <c r="B292" t="s">
        <v>865</v>
      </c>
      <c r="C292" t="s">
        <v>867</v>
      </c>
      <c r="D292">
        <v>1000</v>
      </c>
      <c r="E292">
        <v>0</v>
      </c>
      <c r="F292" s="9">
        <v>0.2</v>
      </c>
      <c r="G292" s="7">
        <v>44463</v>
      </c>
      <c r="H292" s="8">
        <v>44463</v>
      </c>
      <c r="I292">
        <v>714</v>
      </c>
      <c r="J292">
        <v>735</v>
      </c>
      <c r="K292">
        <v>100</v>
      </c>
      <c r="L292" s="6">
        <f>F292/J292*365/D292</f>
        <v>9.9319727891156463E-5</v>
      </c>
      <c r="M292" s="6">
        <f>P292/Q292</f>
        <v>9.9319727891184449E-5</v>
      </c>
      <c r="N292">
        <f>L292*100/365*I292</f>
        <v>1.942857142857143E-2</v>
      </c>
      <c r="O292">
        <f>N292-K292+100</f>
        <v>1.9428571428576902E-2</v>
      </c>
      <c r="P292">
        <f>O292/I292*365</f>
        <v>9.9319727891184449E-3</v>
      </c>
      <c r="Q292">
        <f>E292/D292+K292</f>
        <v>100</v>
      </c>
    </row>
    <row r="293" spans="1:17" x14ac:dyDescent="0.2">
      <c r="A293" t="s">
        <v>863</v>
      </c>
      <c r="B293" t="s">
        <v>862</v>
      </c>
      <c r="C293" t="s">
        <v>864</v>
      </c>
      <c r="D293">
        <v>1000</v>
      </c>
      <c r="E293">
        <v>0</v>
      </c>
      <c r="F293" s="9">
        <v>0.1</v>
      </c>
      <c r="G293" s="7">
        <v>44098</v>
      </c>
      <c r="H293" s="8">
        <v>44098</v>
      </c>
      <c r="I293">
        <v>349</v>
      </c>
      <c r="J293">
        <v>371</v>
      </c>
      <c r="K293">
        <v>100.25</v>
      </c>
      <c r="L293" s="6">
        <f>F293/J293*365/D293</f>
        <v>9.838274932614556E-5</v>
      </c>
      <c r="M293" s="6">
        <f>P293/Q293</f>
        <v>-2.5099555423337468E-3</v>
      </c>
      <c r="N293">
        <f>L293*100/365*I293</f>
        <v>9.4070080862533705E-3</v>
      </c>
      <c r="O293">
        <f>N293-K293+100</f>
        <v>-0.2405929919137435</v>
      </c>
      <c r="P293">
        <f>O293/I293*365</f>
        <v>-0.25162304311895811</v>
      </c>
      <c r="Q293">
        <f>E293/D293+K293</f>
        <v>100.25</v>
      </c>
    </row>
    <row r="294" spans="1:17" x14ac:dyDescent="0.2">
      <c r="A294" t="s">
        <v>914</v>
      </c>
      <c r="B294" t="s">
        <v>913</v>
      </c>
      <c r="C294" t="s">
        <v>915</v>
      </c>
      <c r="D294">
        <v>1000</v>
      </c>
      <c r="E294">
        <v>0.48</v>
      </c>
      <c r="F294" s="9">
        <v>0.5</v>
      </c>
      <c r="G294" s="8">
        <v>43756</v>
      </c>
      <c r="H294" s="8">
        <v>44120</v>
      </c>
      <c r="I294">
        <v>371</v>
      </c>
      <c r="J294">
        <v>182</v>
      </c>
      <c r="K294">
        <v>100.7</v>
      </c>
      <c r="L294" s="6">
        <f>F294/J294*365/D294</f>
        <v>1.0027472527472528E-3</v>
      </c>
      <c r="M294" s="6">
        <f>P294/Q294</f>
        <v>-5.8431153457093902E-3</v>
      </c>
      <c r="N294">
        <f>L294*100/365*I294</f>
        <v>0.10192307692307692</v>
      </c>
      <c r="O294">
        <f>N294-K294+100</f>
        <v>-0.59807692307693117</v>
      </c>
      <c r="P294">
        <f>O294/I294*365</f>
        <v>-0.58840452000830157</v>
      </c>
      <c r="Q294">
        <f>E294/D294+K294</f>
        <v>100.70048</v>
      </c>
    </row>
    <row r="295" spans="1:17" x14ac:dyDescent="0.2">
      <c r="A295" t="s">
        <v>875</v>
      </c>
      <c r="B295" t="s">
        <v>874</v>
      </c>
      <c r="C295" t="s">
        <v>876</v>
      </c>
      <c r="D295">
        <v>1000</v>
      </c>
      <c r="E295">
        <v>0</v>
      </c>
      <c r="F295" s="9">
        <v>0.31</v>
      </c>
      <c r="G295" s="7">
        <v>44550</v>
      </c>
      <c r="H295" s="8">
        <v>44550</v>
      </c>
      <c r="I295">
        <v>801</v>
      </c>
      <c r="J295">
        <v>1116</v>
      </c>
      <c r="K295">
        <v>102.53</v>
      </c>
      <c r="L295" s="6">
        <f>F295/J295*365/D295</f>
        <v>1.0138888888888889E-4</v>
      </c>
      <c r="M295" s="6">
        <f>P295/Q295</f>
        <v>-1.1145347916197123E-2</v>
      </c>
      <c r="N295">
        <f>L295*100/365*I295</f>
        <v>2.2249999999999999E-2</v>
      </c>
      <c r="O295">
        <f>N295-K295+100</f>
        <v>-2.5077500000000015</v>
      </c>
      <c r="P295">
        <f>O295/I295*365</f>
        <v>-1.1427325218476911</v>
      </c>
      <c r="Q295">
        <f>E295/D295+K295</f>
        <v>102.53</v>
      </c>
    </row>
    <row r="296" spans="1:17" x14ac:dyDescent="0.2">
      <c r="A296" t="s">
        <v>778</v>
      </c>
      <c r="B296" t="s">
        <v>777</v>
      </c>
      <c r="C296" t="s">
        <v>779</v>
      </c>
      <c r="D296">
        <v>1000</v>
      </c>
      <c r="E296">
        <v>0.1</v>
      </c>
      <c r="F296" s="9">
        <v>0.5</v>
      </c>
      <c r="G296" s="7">
        <v>43893</v>
      </c>
      <c r="H296" s="8">
        <v>43893</v>
      </c>
      <c r="I296">
        <v>144</v>
      </c>
      <c r="J296">
        <v>182</v>
      </c>
      <c r="K296">
        <v>100.49</v>
      </c>
      <c r="L296" s="6">
        <f>F296/J296*365/D296</f>
        <v>1.0027472527472528E-3</v>
      </c>
      <c r="M296" s="6">
        <f>P296/Q296</f>
        <v>-1.1361707905695516E-2</v>
      </c>
      <c r="N296">
        <f>L296*100/365*I296</f>
        <v>3.9560439560439559E-2</v>
      </c>
      <c r="O296">
        <f>N296-K296+100</f>
        <v>-0.45043956043954836</v>
      </c>
      <c r="P296">
        <f>O296/I296*365</f>
        <v>-1.141739163614133</v>
      </c>
      <c r="Q296">
        <f>E296/D296+K296</f>
        <v>100.4901</v>
      </c>
    </row>
    <row r="297" spans="1:17" x14ac:dyDescent="0.2">
      <c r="A297" t="s">
        <v>329</v>
      </c>
      <c r="B297" t="s">
        <v>330</v>
      </c>
      <c r="C297" t="s">
        <v>331</v>
      </c>
      <c r="D297">
        <v>1000</v>
      </c>
      <c r="E297">
        <v>7.27</v>
      </c>
      <c r="F297" s="9">
        <v>44.13</v>
      </c>
      <c r="G297" s="7">
        <v>43901</v>
      </c>
      <c r="H297" s="8">
        <v>43901</v>
      </c>
      <c r="I297">
        <v>152</v>
      </c>
      <c r="J297">
        <v>182</v>
      </c>
      <c r="K297">
        <v>104.55</v>
      </c>
      <c r="L297" s="6">
        <f>F297/J297*365/D297</f>
        <v>8.8502472527472537E-2</v>
      </c>
      <c r="M297" s="6">
        <f>P297/Q297</f>
        <v>-1.9852656724472516E-2</v>
      </c>
      <c r="N297">
        <f>L297*100/365*I297</f>
        <v>3.6855824175824181</v>
      </c>
      <c r="O297">
        <f>N297-K297+100</f>
        <v>-0.86441758241757327</v>
      </c>
      <c r="P297">
        <f>O297/I297*365</f>
        <v>-2.0757395893579886</v>
      </c>
      <c r="Q297">
        <f>E297/D297+K297</f>
        <v>104.55727</v>
      </c>
    </row>
    <row r="298" spans="1:17" x14ac:dyDescent="0.2">
      <c r="A298" t="s">
        <v>860</v>
      </c>
      <c r="B298" t="s">
        <v>859</v>
      </c>
      <c r="C298" t="s">
        <v>861</v>
      </c>
      <c r="D298">
        <v>1000</v>
      </c>
      <c r="E298">
        <v>0</v>
      </c>
      <c r="F298" s="9">
        <v>0.1</v>
      </c>
      <c r="G298" s="7">
        <v>44078</v>
      </c>
      <c r="H298" s="8">
        <v>44078</v>
      </c>
      <c r="I298">
        <v>329</v>
      </c>
      <c r="J298">
        <v>371</v>
      </c>
      <c r="K298">
        <v>101.98</v>
      </c>
      <c r="L298" s="6">
        <f>F298/J298*365/D298</f>
        <v>9.838274932614556E-5</v>
      </c>
      <c r="M298" s="6">
        <f>P298/Q298</f>
        <v>-2.1443599333416313E-2</v>
      </c>
      <c r="N298">
        <f>L298*100/365*I298</f>
        <v>8.8679245283018876E-3</v>
      </c>
      <c r="O298">
        <f>N298-K298+100</f>
        <v>-1.9711320754717008</v>
      </c>
      <c r="P298">
        <f>O298/I298*365</f>
        <v>-2.1868182600217958</v>
      </c>
      <c r="Q298">
        <f>E298/D298+K298</f>
        <v>101.98</v>
      </c>
    </row>
    <row r="299" spans="1:17" x14ac:dyDescent="0.2">
      <c r="A299" t="s">
        <v>899</v>
      </c>
      <c r="B299" t="s">
        <v>898</v>
      </c>
      <c r="C299" t="s">
        <v>900</v>
      </c>
      <c r="D299">
        <v>1000</v>
      </c>
      <c r="E299">
        <v>0</v>
      </c>
      <c r="F299" s="9">
        <v>0.1</v>
      </c>
      <c r="G299" s="7">
        <v>43998</v>
      </c>
      <c r="H299" s="8">
        <v>43998</v>
      </c>
      <c r="I299">
        <v>249</v>
      </c>
      <c r="J299">
        <v>372</v>
      </c>
      <c r="K299">
        <v>101.86</v>
      </c>
      <c r="L299" s="6">
        <f>F299/J299*365/D299</f>
        <v>9.8118279569892476E-5</v>
      </c>
      <c r="M299" s="6">
        <f>P299/Q299</f>
        <v>-2.667086389298453E-2</v>
      </c>
      <c r="N299">
        <f>L299*100/365*I299</f>
        <v>6.6935483870967745E-3</v>
      </c>
      <c r="O299">
        <f>N299-K299+100</f>
        <v>-1.8533064516129087</v>
      </c>
      <c r="P299">
        <f>O299/I299*365</f>
        <v>-2.7166941961394042</v>
      </c>
      <c r="Q299">
        <f>E299/D299+K299</f>
        <v>101.86</v>
      </c>
    </row>
    <row r="300" spans="1:17" x14ac:dyDescent="0.2">
      <c r="A300" t="s">
        <v>140</v>
      </c>
      <c r="B300" t="s">
        <v>141</v>
      </c>
      <c r="C300" t="s">
        <v>142</v>
      </c>
      <c r="D300">
        <v>1000</v>
      </c>
      <c r="E300">
        <v>21.1</v>
      </c>
      <c r="F300" s="9">
        <v>24.93</v>
      </c>
      <c r="G300" s="7">
        <v>43777</v>
      </c>
      <c r="H300" s="8">
        <v>43959</v>
      </c>
      <c r="I300">
        <v>210</v>
      </c>
      <c r="J300">
        <v>182</v>
      </c>
      <c r="K300">
        <v>104.74</v>
      </c>
      <c r="L300" s="6">
        <f>F300/J300*365/D300</f>
        <v>4.9996978021978021E-2</v>
      </c>
      <c r="M300" s="6">
        <f>P300/Q300</f>
        <v>-3.0916758475938319E-2</v>
      </c>
      <c r="N300">
        <f>L300*100/365*I300</f>
        <v>2.8765384615384613</v>
      </c>
      <c r="O300">
        <f>N300-K300+100</f>
        <v>-1.8634615384615358</v>
      </c>
      <c r="P300">
        <f>O300/I300*365</f>
        <v>-3.2388736263736218</v>
      </c>
      <c r="Q300">
        <f>E300/D300+K300</f>
        <v>104.7611</v>
      </c>
    </row>
    <row r="301" spans="1:17" x14ac:dyDescent="0.2">
      <c r="A301" t="s">
        <v>884</v>
      </c>
      <c r="B301" t="s">
        <v>883</v>
      </c>
      <c r="C301" t="s">
        <v>885</v>
      </c>
      <c r="D301">
        <v>1000</v>
      </c>
      <c r="E301">
        <v>0</v>
      </c>
      <c r="F301" s="9">
        <v>0.2</v>
      </c>
      <c r="G301" s="7">
        <v>44239</v>
      </c>
      <c r="H301" s="8">
        <v>44239</v>
      </c>
      <c r="I301">
        <v>490</v>
      </c>
      <c r="J301">
        <v>728</v>
      </c>
      <c r="K301">
        <v>106.17</v>
      </c>
      <c r="L301" s="6">
        <f>F301/J301*365/D301</f>
        <v>1.0027472527472528E-4</v>
      </c>
      <c r="M301" s="6">
        <f>P301/Q301</f>
        <v>-4.3194809603803258E-2</v>
      </c>
      <c r="N301">
        <f>L301*100/365*I301</f>
        <v>1.3461538461538464E-2</v>
      </c>
      <c r="O301">
        <f>N301-K301+100</f>
        <v>-6.1565384615384602</v>
      </c>
      <c r="P301">
        <f>O301/I301*365</f>
        <v>-4.585992935635792</v>
      </c>
      <c r="Q301">
        <f>E301/D301+K301</f>
        <v>106.17</v>
      </c>
    </row>
    <row r="302" spans="1:17" x14ac:dyDescent="0.2">
      <c r="A302" t="s">
        <v>896</v>
      </c>
      <c r="B302" t="s">
        <v>895</v>
      </c>
      <c r="C302" t="s">
        <v>897</v>
      </c>
      <c r="D302">
        <v>1000</v>
      </c>
      <c r="E302">
        <v>0</v>
      </c>
      <c r="F302" s="9">
        <v>0.1</v>
      </c>
      <c r="G302" s="7">
        <v>43986</v>
      </c>
      <c r="H302" s="8">
        <v>43986</v>
      </c>
      <c r="I302">
        <v>237</v>
      </c>
      <c r="J302">
        <v>371</v>
      </c>
      <c r="K302">
        <v>103.8</v>
      </c>
      <c r="L302" s="6">
        <f>F302/J302*365/D302</f>
        <v>9.838274932614556E-5</v>
      </c>
      <c r="M302" s="6">
        <f>P302/Q302</f>
        <v>-5.6285957612455459E-2</v>
      </c>
      <c r="N302">
        <f>L302*100/365*I302</f>
        <v>6.3881401617250679E-3</v>
      </c>
      <c r="O302">
        <f>N302-K302+100</f>
        <v>-3.7936118598382791</v>
      </c>
      <c r="P302">
        <f>O302/I302*365</f>
        <v>-5.8424824001728766</v>
      </c>
      <c r="Q302">
        <f>E302/D302+K302</f>
        <v>103.8</v>
      </c>
    </row>
    <row r="303" spans="1:17" x14ac:dyDescent="0.2">
      <c r="A303" t="s">
        <v>887</v>
      </c>
      <c r="B303" t="s">
        <v>886</v>
      </c>
      <c r="C303" t="s">
        <v>888</v>
      </c>
      <c r="D303">
        <v>1000</v>
      </c>
      <c r="E303">
        <v>0</v>
      </c>
      <c r="F303" s="9">
        <v>0.1</v>
      </c>
      <c r="G303" s="7">
        <v>43935</v>
      </c>
      <c r="H303" s="8">
        <v>43935</v>
      </c>
      <c r="I303">
        <v>186</v>
      </c>
      <c r="J303">
        <v>365</v>
      </c>
      <c r="K303">
        <v>106.5</v>
      </c>
      <c r="L303" s="6">
        <f>F303/J303*365/D303</f>
        <v>1.0000000000000002E-4</v>
      </c>
      <c r="M303" s="6">
        <f>P303/Q303</f>
        <v>-0.11967489524963407</v>
      </c>
      <c r="N303">
        <f>L303*100/365*I303</f>
        <v>5.0958904109589045E-3</v>
      </c>
      <c r="O303">
        <f>N303-K303+100</f>
        <v>-6.4949041095890436</v>
      </c>
      <c r="P303">
        <f>O303/I303*365</f>
        <v>-12.745376344086027</v>
      </c>
      <c r="Q303">
        <f>E303/D303+K303</f>
        <v>106.5</v>
      </c>
    </row>
    <row r="304" spans="1:17" x14ac:dyDescent="0.2">
      <c r="A304" t="s">
        <v>906</v>
      </c>
      <c r="B304" t="s">
        <v>905</v>
      </c>
      <c r="C304" t="s">
        <v>907</v>
      </c>
      <c r="D304">
        <v>1000</v>
      </c>
      <c r="E304">
        <v>22.6</v>
      </c>
      <c r="F304" s="9">
        <v>37.6</v>
      </c>
      <c r="G304" s="8">
        <v>43822</v>
      </c>
      <c r="H304" s="8">
        <v>44371</v>
      </c>
      <c r="I304">
        <v>622</v>
      </c>
      <c r="J304">
        <v>183</v>
      </c>
      <c r="K304">
        <v>143.33000000000001</v>
      </c>
      <c r="L304" s="6">
        <f>F304/J304*365/D304</f>
        <v>7.4994535519125688E-2</v>
      </c>
      <c r="M304" s="6">
        <f>P304/Q304</f>
        <v>-0.12505748020498697</v>
      </c>
      <c r="N304">
        <f>L304*100/365*I304</f>
        <v>12.779890710382515</v>
      </c>
      <c r="O304">
        <f>N304-K304+100</f>
        <v>-30.550109289617495</v>
      </c>
      <c r="P304">
        <f>O304/I304*365</f>
        <v>-17.927314936833419</v>
      </c>
      <c r="Q304">
        <f>E304/D304+K304</f>
        <v>143.35260000000002</v>
      </c>
    </row>
    <row r="305" spans="1:17" x14ac:dyDescent="0.2">
      <c r="A305" t="s">
        <v>488</v>
      </c>
      <c r="B305" t="s">
        <v>489</v>
      </c>
      <c r="C305" t="s">
        <v>490</v>
      </c>
      <c r="D305">
        <v>1000</v>
      </c>
      <c r="E305">
        <v>41.67</v>
      </c>
      <c r="F305" s="9">
        <v>42.37</v>
      </c>
      <c r="G305" s="7">
        <v>43752</v>
      </c>
      <c r="H305" s="8">
        <v>44118</v>
      </c>
      <c r="I305">
        <v>369</v>
      </c>
      <c r="J305">
        <v>183</v>
      </c>
      <c r="K305">
        <v>124.49</v>
      </c>
      <c r="L305" s="6">
        <f>F305/J305*365/D305</f>
        <v>8.4508469945355186E-2</v>
      </c>
      <c r="M305" s="6">
        <f>P305/Q305</f>
        <v>-0.12666399439373077</v>
      </c>
      <c r="N305">
        <f>L305*100/365*I305</f>
        <v>8.5434590163934434</v>
      </c>
      <c r="O305">
        <f>N305-K305+100</f>
        <v>-15.946540983606553</v>
      </c>
      <c r="P305">
        <f>O305/I305*365</f>
        <v>-15.773678750721929</v>
      </c>
      <c r="Q305">
        <f>E305/D305+K305</f>
        <v>124.53166999999999</v>
      </c>
    </row>
    <row r="306" spans="1:17" x14ac:dyDescent="0.2">
      <c r="A306" t="s">
        <v>407</v>
      </c>
      <c r="B306" t="s">
        <v>408</v>
      </c>
      <c r="C306" t="s">
        <v>409</v>
      </c>
      <c r="D306">
        <v>1000</v>
      </c>
      <c r="E306">
        <v>42.47</v>
      </c>
      <c r="F306" s="9">
        <v>49.86</v>
      </c>
      <c r="G306" s="7">
        <v>43776</v>
      </c>
      <c r="H306" s="8">
        <v>43958</v>
      </c>
      <c r="I306">
        <v>209</v>
      </c>
      <c r="J306">
        <v>182</v>
      </c>
      <c r="K306">
        <v>115.39</v>
      </c>
      <c r="L306" s="6">
        <f>F306/J306*365/D306</f>
        <v>9.9993956043956042E-2</v>
      </c>
      <c r="M306" s="6">
        <f>P306/Q306</f>
        <v>-0.14621429414857981</v>
      </c>
      <c r="N306">
        <f>L306*100/365*I306</f>
        <v>5.7256813186813185</v>
      </c>
      <c r="O306">
        <f>N306-K306+100</f>
        <v>-9.6643186813186759</v>
      </c>
      <c r="P306">
        <f>O306/I306*365</f>
        <v>-16.877877122877113</v>
      </c>
      <c r="Q306">
        <f>E306/D306+K306</f>
        <v>115.43247</v>
      </c>
    </row>
    <row r="307" spans="1:17" x14ac:dyDescent="0.2">
      <c r="A307" t="s">
        <v>760</v>
      </c>
      <c r="B307" t="s">
        <v>759</v>
      </c>
      <c r="C307" t="s">
        <v>761</v>
      </c>
      <c r="D307">
        <v>150</v>
      </c>
      <c r="E307">
        <v>2.06</v>
      </c>
      <c r="F307" s="9">
        <v>3.33</v>
      </c>
      <c r="G307" s="7">
        <v>43784</v>
      </c>
      <c r="H307" s="8">
        <v>43876</v>
      </c>
      <c r="I307">
        <v>127</v>
      </c>
      <c r="J307">
        <v>92</v>
      </c>
      <c r="K307">
        <v>140</v>
      </c>
      <c r="L307" s="6">
        <f>F307/J307*365/D307</f>
        <v>8.8076086956521749E-2</v>
      </c>
      <c r="M307" s="6">
        <f>P307/Q307</f>
        <v>-0.75816149386494236</v>
      </c>
      <c r="N307">
        <f>L307*100/365*I307</f>
        <v>3.0645652173913045</v>
      </c>
      <c r="O307">
        <f>N307-K307+100</f>
        <v>-36.935434782608695</v>
      </c>
      <c r="P307">
        <f>O307/I307*365</f>
        <v>-106.15302122560767</v>
      </c>
      <c r="Q307">
        <f>E307/D307+K307</f>
        <v>140.01373333333333</v>
      </c>
    </row>
    <row r="308" spans="1:17" x14ac:dyDescent="0.2">
      <c r="A308" t="s">
        <v>881</v>
      </c>
      <c r="B308" t="s">
        <v>880</v>
      </c>
      <c r="C308" t="s">
        <v>882</v>
      </c>
      <c r="D308">
        <v>1000</v>
      </c>
      <c r="E308">
        <v>0</v>
      </c>
      <c r="F308" s="9">
        <v>0.1</v>
      </c>
      <c r="G308" s="7">
        <v>43826</v>
      </c>
      <c r="H308" s="8">
        <v>43826</v>
      </c>
      <c r="I308">
        <v>77</v>
      </c>
      <c r="J308">
        <v>364</v>
      </c>
      <c r="K308">
        <v>138.04</v>
      </c>
      <c r="L308" s="6">
        <f>F308/J308*365/D308</f>
        <v>1.0027472527472528E-4</v>
      </c>
      <c r="M308" s="6">
        <f>P308/Q308</f>
        <v>-1.3062116274047593</v>
      </c>
      <c r="N308">
        <f>L308*100/365*I308</f>
        <v>2.1153846153846158E-3</v>
      </c>
      <c r="O308">
        <f>N308-K308+100</f>
        <v>-38.037884615384598</v>
      </c>
      <c r="P308">
        <f>O308/I308*365</f>
        <v>-180.30945304695297</v>
      </c>
      <c r="Q308">
        <f>E308/D308+K308</f>
        <v>138.04</v>
      </c>
    </row>
  </sheetData>
  <autoFilter ref="A4:Q21">
    <sortState ref="A5:Q311">
      <sortCondition descending="1" ref="M4:M24"/>
    </sortState>
  </autoFilter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8"/>
  <sheetViews>
    <sheetView topLeftCell="A291" zoomScaleNormal="100" workbookViewId="0">
      <selection activeCell="A2" sqref="A2:K308"/>
    </sheetView>
  </sheetViews>
  <sheetFormatPr defaultColWidth="11.5703125" defaultRowHeight="12.75" x14ac:dyDescent="0.2"/>
  <cols>
    <col min="6" max="6" width="11.5703125" style="9"/>
  </cols>
  <sheetData>
    <row r="1" spans="1:11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  <c r="F1" s="9" t="s">
        <v>7</v>
      </c>
      <c r="G1" t="s">
        <v>8</v>
      </c>
      <c r="H1" t="s">
        <v>9</v>
      </c>
      <c r="I1" t="s">
        <v>10</v>
      </c>
      <c r="J1" t="s">
        <v>79</v>
      </c>
      <c r="K1" t="s">
        <v>12</v>
      </c>
    </row>
    <row r="2" spans="1:11" x14ac:dyDescent="0.2">
      <c r="A2" t="s">
        <v>715</v>
      </c>
      <c r="B2" t="s">
        <v>714</v>
      </c>
      <c r="C2" t="s">
        <v>716</v>
      </c>
      <c r="D2">
        <v>100000</v>
      </c>
      <c r="E2">
        <v>0</v>
      </c>
      <c r="F2" s="9">
        <v>8500</v>
      </c>
      <c r="G2" s="7">
        <v>43831</v>
      </c>
      <c r="H2" s="8">
        <v>44378</v>
      </c>
      <c r="I2">
        <v>629</v>
      </c>
      <c r="J2">
        <v>184</v>
      </c>
      <c r="K2">
        <v>98.1</v>
      </c>
    </row>
    <row r="3" spans="1:11" x14ac:dyDescent="0.2">
      <c r="A3" t="s">
        <v>718</v>
      </c>
      <c r="B3" t="s">
        <v>717</v>
      </c>
      <c r="C3" t="s">
        <v>719</v>
      </c>
      <c r="D3">
        <v>100000</v>
      </c>
      <c r="E3">
        <v>0</v>
      </c>
      <c r="F3" s="9">
        <v>0</v>
      </c>
      <c r="G3" s="7">
        <v>43800</v>
      </c>
      <c r="H3" s="8">
        <v>44531</v>
      </c>
      <c r="I3">
        <v>782</v>
      </c>
      <c r="J3">
        <v>373</v>
      </c>
      <c r="K3">
        <v>98.8</v>
      </c>
    </row>
    <row r="4" spans="1:11" x14ac:dyDescent="0.2">
      <c r="A4" t="s">
        <v>721</v>
      </c>
      <c r="B4" t="s">
        <v>720</v>
      </c>
      <c r="C4" t="s">
        <v>722</v>
      </c>
      <c r="D4">
        <v>350000</v>
      </c>
      <c r="E4">
        <v>16416.439999999999</v>
      </c>
      <c r="F4" s="9">
        <v>28076.71</v>
      </c>
      <c r="G4" s="7">
        <v>43825</v>
      </c>
      <c r="H4" s="8">
        <v>44008</v>
      </c>
      <c r="I4">
        <v>259</v>
      </c>
      <c r="J4">
        <v>183</v>
      </c>
      <c r="K4">
        <v>97.99</v>
      </c>
    </row>
    <row r="5" spans="1:11" x14ac:dyDescent="0.2">
      <c r="A5" t="s">
        <v>98</v>
      </c>
      <c r="B5" t="s">
        <v>99</v>
      </c>
      <c r="C5" t="s">
        <v>100</v>
      </c>
      <c r="D5">
        <v>1000</v>
      </c>
      <c r="E5">
        <v>34.049999999999997</v>
      </c>
      <c r="F5" s="9">
        <v>54.85</v>
      </c>
      <c r="G5" s="7">
        <v>43818</v>
      </c>
      <c r="H5" s="8">
        <v>44182</v>
      </c>
      <c r="I5">
        <v>433</v>
      </c>
      <c r="J5">
        <v>182</v>
      </c>
      <c r="K5">
        <v>98.1</v>
      </c>
    </row>
    <row r="6" spans="1:11" x14ac:dyDescent="0.2">
      <c r="A6" t="s">
        <v>101</v>
      </c>
      <c r="B6" t="s">
        <v>102</v>
      </c>
      <c r="C6" t="s">
        <v>103</v>
      </c>
      <c r="D6">
        <v>1000</v>
      </c>
      <c r="E6">
        <v>32.25</v>
      </c>
      <c r="F6" s="9">
        <v>54.85</v>
      </c>
      <c r="G6" s="7">
        <v>43824</v>
      </c>
      <c r="H6" s="8">
        <v>44552</v>
      </c>
      <c r="I6">
        <v>803</v>
      </c>
      <c r="J6">
        <v>182</v>
      </c>
      <c r="K6">
        <v>97.49</v>
      </c>
    </row>
    <row r="7" spans="1:11" x14ac:dyDescent="0.2">
      <c r="A7" t="s">
        <v>104</v>
      </c>
      <c r="B7" t="s">
        <v>105</v>
      </c>
      <c r="C7" t="s">
        <v>106</v>
      </c>
      <c r="D7">
        <v>1000</v>
      </c>
      <c r="E7">
        <v>28.38</v>
      </c>
      <c r="F7" s="9">
        <v>46.12</v>
      </c>
      <c r="G7" s="7">
        <v>43819</v>
      </c>
      <c r="H7" s="8">
        <v>44183</v>
      </c>
      <c r="I7">
        <v>434</v>
      </c>
      <c r="J7">
        <v>182</v>
      </c>
      <c r="K7">
        <v>101.45</v>
      </c>
    </row>
    <row r="8" spans="1:11" x14ac:dyDescent="0.2">
      <c r="A8" t="s">
        <v>107</v>
      </c>
      <c r="B8" t="s">
        <v>108</v>
      </c>
      <c r="C8" t="s">
        <v>109</v>
      </c>
      <c r="D8">
        <v>1000</v>
      </c>
      <c r="E8">
        <v>31.95</v>
      </c>
      <c r="F8" s="9">
        <v>54.85</v>
      </c>
      <c r="G8" s="7">
        <v>43825</v>
      </c>
      <c r="H8" s="8">
        <v>44371</v>
      </c>
      <c r="I8">
        <v>622</v>
      </c>
      <c r="J8">
        <v>182</v>
      </c>
      <c r="K8">
        <v>100.78</v>
      </c>
    </row>
    <row r="9" spans="1:11" x14ac:dyDescent="0.2">
      <c r="A9" t="s">
        <v>110</v>
      </c>
      <c r="B9" t="s">
        <v>111</v>
      </c>
      <c r="C9" t="s">
        <v>112</v>
      </c>
      <c r="D9">
        <v>1000</v>
      </c>
      <c r="E9">
        <v>39.97</v>
      </c>
      <c r="F9" s="9">
        <v>44.87</v>
      </c>
      <c r="G9" s="7">
        <v>43769</v>
      </c>
      <c r="H9" s="8">
        <v>44501</v>
      </c>
      <c r="I9">
        <v>752</v>
      </c>
      <c r="J9">
        <v>183</v>
      </c>
      <c r="K9">
        <v>103.2</v>
      </c>
    </row>
    <row r="10" spans="1:11" x14ac:dyDescent="0.2">
      <c r="A10" t="s">
        <v>113</v>
      </c>
      <c r="B10" t="s">
        <v>114</v>
      </c>
      <c r="C10" t="s">
        <v>115</v>
      </c>
      <c r="D10">
        <v>1000</v>
      </c>
      <c r="E10">
        <v>42.63</v>
      </c>
      <c r="F10" s="9">
        <v>42.87</v>
      </c>
      <c r="G10" s="7">
        <v>43750</v>
      </c>
      <c r="H10" s="8">
        <v>44299</v>
      </c>
      <c r="I10">
        <v>550</v>
      </c>
      <c r="J10">
        <v>183</v>
      </c>
      <c r="K10">
        <v>101.8</v>
      </c>
    </row>
    <row r="11" spans="1:11" x14ac:dyDescent="0.2">
      <c r="A11" t="s">
        <v>116</v>
      </c>
      <c r="B11" t="s">
        <v>117</v>
      </c>
      <c r="C11" t="s">
        <v>118</v>
      </c>
      <c r="D11">
        <v>1000</v>
      </c>
      <c r="E11">
        <v>39.32</v>
      </c>
      <c r="F11" s="9">
        <v>51.11</v>
      </c>
      <c r="G11" s="7">
        <v>43791</v>
      </c>
      <c r="H11" s="8">
        <v>44155</v>
      </c>
      <c r="I11">
        <v>406</v>
      </c>
      <c r="J11">
        <v>182</v>
      </c>
      <c r="K11">
        <v>103.3</v>
      </c>
    </row>
    <row r="12" spans="1:11" x14ac:dyDescent="0.2">
      <c r="A12" t="s">
        <v>724</v>
      </c>
      <c r="B12" t="s">
        <v>723</v>
      </c>
      <c r="C12" t="s">
        <v>725</v>
      </c>
      <c r="D12">
        <v>1000</v>
      </c>
      <c r="E12">
        <v>26.41</v>
      </c>
      <c r="F12" s="9">
        <v>40.39</v>
      </c>
      <c r="G12" s="7">
        <v>43812</v>
      </c>
      <c r="H12" s="8">
        <v>43812</v>
      </c>
      <c r="I12">
        <v>63</v>
      </c>
      <c r="J12">
        <v>182</v>
      </c>
      <c r="K12">
        <v>100.17</v>
      </c>
    </row>
    <row r="13" spans="1:11" x14ac:dyDescent="0.2">
      <c r="A13" t="s">
        <v>727</v>
      </c>
      <c r="B13" t="s">
        <v>726</v>
      </c>
      <c r="C13" t="s">
        <v>728</v>
      </c>
      <c r="D13">
        <v>1000</v>
      </c>
      <c r="E13">
        <v>39.549999999999997</v>
      </c>
      <c r="F13" s="9">
        <v>41.36</v>
      </c>
      <c r="G13" s="7">
        <v>43757</v>
      </c>
      <c r="H13" s="8">
        <v>43757</v>
      </c>
      <c r="I13">
        <v>8</v>
      </c>
      <c r="J13">
        <v>183</v>
      </c>
      <c r="K13">
        <v>100.04</v>
      </c>
    </row>
    <row r="14" spans="1:11" x14ac:dyDescent="0.2">
      <c r="A14" t="s">
        <v>119</v>
      </c>
      <c r="B14" t="s">
        <v>120</v>
      </c>
      <c r="C14" t="s">
        <v>121</v>
      </c>
      <c r="D14">
        <v>1000</v>
      </c>
      <c r="E14">
        <v>26.86</v>
      </c>
      <c r="F14" s="9">
        <v>46.12</v>
      </c>
      <c r="G14" s="7">
        <v>43825</v>
      </c>
      <c r="H14" s="8">
        <v>44553</v>
      </c>
      <c r="I14">
        <v>804</v>
      </c>
      <c r="J14">
        <v>182</v>
      </c>
      <c r="K14">
        <v>101.45</v>
      </c>
    </row>
    <row r="15" spans="1:11" x14ac:dyDescent="0.2">
      <c r="A15" t="s">
        <v>122</v>
      </c>
      <c r="B15" t="s">
        <v>123</v>
      </c>
      <c r="C15" t="s">
        <v>124</v>
      </c>
      <c r="D15">
        <v>1000</v>
      </c>
      <c r="E15">
        <v>40.04</v>
      </c>
      <c r="F15" s="9">
        <v>43.38</v>
      </c>
      <c r="G15" s="7">
        <v>43763</v>
      </c>
      <c r="H15" s="8">
        <v>44309</v>
      </c>
      <c r="I15">
        <v>560</v>
      </c>
      <c r="J15">
        <v>182</v>
      </c>
      <c r="K15">
        <v>102.85</v>
      </c>
    </row>
    <row r="16" spans="1:11" x14ac:dyDescent="0.2">
      <c r="A16" t="s">
        <v>125</v>
      </c>
      <c r="B16" t="s">
        <v>126</v>
      </c>
      <c r="C16" t="s">
        <v>127</v>
      </c>
      <c r="D16">
        <v>1000</v>
      </c>
      <c r="E16">
        <v>16.88</v>
      </c>
      <c r="F16" s="9">
        <v>39.89</v>
      </c>
      <c r="G16" s="7">
        <v>43854</v>
      </c>
      <c r="H16" s="8">
        <v>44252</v>
      </c>
      <c r="I16">
        <v>503</v>
      </c>
      <c r="J16">
        <v>182</v>
      </c>
      <c r="K16">
        <v>110.55</v>
      </c>
    </row>
    <row r="17" spans="1:11" x14ac:dyDescent="0.2">
      <c r="A17" t="s">
        <v>128</v>
      </c>
      <c r="B17" t="s">
        <v>129</v>
      </c>
      <c r="C17" t="s">
        <v>130</v>
      </c>
      <c r="D17">
        <v>1000</v>
      </c>
      <c r="E17">
        <v>30.18</v>
      </c>
      <c r="F17" s="9">
        <v>48.62</v>
      </c>
      <c r="G17" s="7">
        <v>43818</v>
      </c>
      <c r="H17" s="8">
        <v>44182</v>
      </c>
      <c r="I17">
        <v>433</v>
      </c>
      <c r="J17">
        <v>182</v>
      </c>
      <c r="K17">
        <v>100.55</v>
      </c>
    </row>
    <row r="18" spans="1:11" x14ac:dyDescent="0.2">
      <c r="A18" t="s">
        <v>131</v>
      </c>
      <c r="B18" t="s">
        <v>132</v>
      </c>
      <c r="C18" t="s">
        <v>133</v>
      </c>
      <c r="D18">
        <v>1000</v>
      </c>
      <c r="E18">
        <v>39.96</v>
      </c>
      <c r="F18" s="9">
        <v>50.86</v>
      </c>
      <c r="G18" s="7">
        <v>43788</v>
      </c>
      <c r="H18" s="8">
        <v>44334</v>
      </c>
      <c r="I18">
        <v>585</v>
      </c>
      <c r="J18">
        <v>182</v>
      </c>
      <c r="K18">
        <v>102</v>
      </c>
    </row>
    <row r="19" spans="1:11" x14ac:dyDescent="0.2">
      <c r="A19" t="s">
        <v>134</v>
      </c>
      <c r="B19" t="s">
        <v>135</v>
      </c>
      <c r="C19" t="s">
        <v>136</v>
      </c>
      <c r="D19">
        <v>1000</v>
      </c>
      <c r="E19">
        <v>39.96</v>
      </c>
      <c r="F19" s="9">
        <v>50.86</v>
      </c>
      <c r="G19" s="7">
        <v>43788</v>
      </c>
      <c r="H19" s="8">
        <v>44334</v>
      </c>
      <c r="I19">
        <v>585</v>
      </c>
      <c r="J19">
        <v>182</v>
      </c>
      <c r="K19">
        <v>102.1</v>
      </c>
    </row>
    <row r="20" spans="1:11" x14ac:dyDescent="0.2">
      <c r="A20" t="s">
        <v>137</v>
      </c>
      <c r="B20" t="s">
        <v>138</v>
      </c>
      <c r="C20" t="s">
        <v>139</v>
      </c>
      <c r="D20">
        <v>1000</v>
      </c>
      <c r="E20">
        <v>15.37</v>
      </c>
      <c r="F20" s="9">
        <v>39.61</v>
      </c>
      <c r="G20" s="7">
        <v>43861</v>
      </c>
      <c r="H20" s="8">
        <v>44410</v>
      </c>
      <c r="I20">
        <v>661</v>
      </c>
      <c r="J20">
        <v>183</v>
      </c>
      <c r="K20">
        <v>101.02</v>
      </c>
    </row>
    <row r="21" spans="1:11" x14ac:dyDescent="0.2">
      <c r="A21" t="s">
        <v>140</v>
      </c>
      <c r="B21" t="s">
        <v>141</v>
      </c>
      <c r="C21" t="s">
        <v>142</v>
      </c>
      <c r="D21">
        <v>1000</v>
      </c>
      <c r="E21">
        <v>21.1</v>
      </c>
      <c r="F21" s="9">
        <v>24.93</v>
      </c>
      <c r="G21" s="7">
        <v>43777</v>
      </c>
      <c r="H21" s="8">
        <v>43959</v>
      </c>
      <c r="I21">
        <v>210</v>
      </c>
      <c r="J21">
        <v>182</v>
      </c>
      <c r="K21">
        <v>104.74</v>
      </c>
    </row>
    <row r="22" spans="1:11" x14ac:dyDescent="0.2">
      <c r="A22" t="s">
        <v>143</v>
      </c>
      <c r="B22" t="s">
        <v>144</v>
      </c>
      <c r="C22" t="s">
        <v>145</v>
      </c>
      <c r="D22">
        <v>1000</v>
      </c>
      <c r="E22">
        <v>19.87</v>
      </c>
      <c r="F22" s="9">
        <v>32.29</v>
      </c>
      <c r="G22" s="7">
        <v>43784</v>
      </c>
      <c r="H22" s="8">
        <v>44239</v>
      </c>
      <c r="I22">
        <v>490</v>
      </c>
      <c r="J22">
        <v>91</v>
      </c>
      <c r="K22">
        <v>106.85</v>
      </c>
    </row>
    <row r="23" spans="1:11" x14ac:dyDescent="0.2">
      <c r="A23" t="s">
        <v>146</v>
      </c>
      <c r="B23" t="s">
        <v>147</v>
      </c>
      <c r="C23" t="s">
        <v>148</v>
      </c>
      <c r="D23">
        <v>375</v>
      </c>
      <c r="E23">
        <v>1.1100000000000001</v>
      </c>
      <c r="F23" s="9">
        <v>12.62</v>
      </c>
      <c r="G23" s="7">
        <v>43832</v>
      </c>
      <c r="H23" s="8">
        <v>44378</v>
      </c>
      <c r="I23">
        <v>629</v>
      </c>
      <c r="J23">
        <v>91</v>
      </c>
      <c r="K23">
        <v>105.89</v>
      </c>
    </row>
    <row r="24" spans="1:11" x14ac:dyDescent="0.2">
      <c r="A24" t="s">
        <v>149</v>
      </c>
      <c r="B24" t="s">
        <v>150</v>
      </c>
      <c r="C24" t="s">
        <v>151</v>
      </c>
      <c r="D24">
        <v>505</v>
      </c>
      <c r="E24">
        <v>5.65</v>
      </c>
      <c r="F24" s="9">
        <v>14.29</v>
      </c>
      <c r="G24" s="7">
        <v>43804</v>
      </c>
      <c r="H24" s="8">
        <v>43986</v>
      </c>
      <c r="I24">
        <v>237</v>
      </c>
      <c r="J24">
        <v>91</v>
      </c>
      <c r="K24">
        <v>101.41</v>
      </c>
    </row>
    <row r="25" spans="1:11" x14ac:dyDescent="0.2">
      <c r="A25" t="s">
        <v>152</v>
      </c>
      <c r="B25" t="s">
        <v>153</v>
      </c>
      <c r="C25" t="s">
        <v>154</v>
      </c>
      <c r="D25">
        <v>1000</v>
      </c>
      <c r="E25">
        <v>18.2</v>
      </c>
      <c r="F25" s="9">
        <v>40.89</v>
      </c>
      <c r="G25" s="7">
        <v>43850</v>
      </c>
      <c r="H25" s="8">
        <v>43850</v>
      </c>
      <c r="I25">
        <v>101</v>
      </c>
      <c r="J25">
        <v>182</v>
      </c>
      <c r="K25">
        <v>100.5</v>
      </c>
    </row>
    <row r="26" spans="1:11" x14ac:dyDescent="0.2">
      <c r="A26" t="s">
        <v>155</v>
      </c>
      <c r="B26" t="s">
        <v>156</v>
      </c>
      <c r="C26" t="s">
        <v>157</v>
      </c>
      <c r="D26">
        <v>300</v>
      </c>
      <c r="E26">
        <v>1.34</v>
      </c>
      <c r="F26" s="9">
        <v>5.8</v>
      </c>
      <c r="G26" s="7">
        <v>43819</v>
      </c>
      <c r="H26" s="8">
        <v>44092</v>
      </c>
      <c r="I26">
        <v>343</v>
      </c>
      <c r="J26">
        <v>91</v>
      </c>
      <c r="K26">
        <v>102.9</v>
      </c>
    </row>
    <row r="27" spans="1:11" x14ac:dyDescent="0.2">
      <c r="A27" t="s">
        <v>158</v>
      </c>
      <c r="B27" t="s">
        <v>159</v>
      </c>
      <c r="C27" t="s">
        <v>160</v>
      </c>
      <c r="D27">
        <v>400</v>
      </c>
      <c r="E27">
        <v>6.64</v>
      </c>
      <c r="F27" s="9">
        <v>8.2799999999999994</v>
      </c>
      <c r="G27" s="7">
        <v>43767</v>
      </c>
      <c r="H27" s="8">
        <v>44040</v>
      </c>
      <c r="I27">
        <v>291</v>
      </c>
      <c r="J27">
        <v>91</v>
      </c>
      <c r="K27">
        <v>101.62</v>
      </c>
    </row>
    <row r="28" spans="1:11" x14ac:dyDescent="0.2">
      <c r="A28" t="s">
        <v>161</v>
      </c>
      <c r="B28" t="s">
        <v>162</v>
      </c>
      <c r="C28" t="s">
        <v>163</v>
      </c>
      <c r="D28">
        <v>50</v>
      </c>
      <c r="E28">
        <v>0.26</v>
      </c>
      <c r="F28" s="9">
        <v>1.33</v>
      </c>
      <c r="G28" s="7">
        <v>43822</v>
      </c>
      <c r="H28" s="8">
        <v>44368</v>
      </c>
      <c r="I28">
        <v>619</v>
      </c>
      <c r="J28">
        <v>91</v>
      </c>
      <c r="K28">
        <v>105.85</v>
      </c>
    </row>
    <row r="29" spans="1:11" x14ac:dyDescent="0.2">
      <c r="A29" t="s">
        <v>164</v>
      </c>
      <c r="B29" t="s">
        <v>165</v>
      </c>
      <c r="C29" t="s">
        <v>166</v>
      </c>
      <c r="D29">
        <v>100</v>
      </c>
      <c r="E29">
        <v>0.35</v>
      </c>
      <c r="F29" s="9">
        <v>3.15</v>
      </c>
      <c r="G29" s="7">
        <v>43830</v>
      </c>
      <c r="H29" s="8">
        <v>44012</v>
      </c>
      <c r="I29">
        <v>263</v>
      </c>
      <c r="J29">
        <v>91</v>
      </c>
      <c r="K29">
        <v>104.48</v>
      </c>
    </row>
    <row r="30" spans="1:11" x14ac:dyDescent="0.2">
      <c r="A30" t="s">
        <v>167</v>
      </c>
      <c r="B30" t="s">
        <v>168</v>
      </c>
      <c r="C30" t="s">
        <v>169</v>
      </c>
      <c r="D30">
        <v>1000</v>
      </c>
      <c r="E30">
        <v>8.33</v>
      </c>
      <c r="F30" s="9">
        <v>24.46</v>
      </c>
      <c r="G30" s="7">
        <v>43809</v>
      </c>
      <c r="H30" s="8">
        <v>44355</v>
      </c>
      <c r="I30">
        <v>606</v>
      </c>
      <c r="J30">
        <v>91</v>
      </c>
      <c r="K30">
        <v>104.97</v>
      </c>
    </row>
    <row r="31" spans="1:11" x14ac:dyDescent="0.2">
      <c r="A31" t="s">
        <v>170</v>
      </c>
      <c r="B31" t="s">
        <v>171</v>
      </c>
      <c r="C31" t="s">
        <v>172</v>
      </c>
      <c r="D31">
        <v>500</v>
      </c>
      <c r="E31">
        <v>28.8</v>
      </c>
      <c r="F31" s="9">
        <v>32.159999999999997</v>
      </c>
      <c r="G31" s="7">
        <v>43768</v>
      </c>
      <c r="H31" s="8">
        <v>43950</v>
      </c>
      <c r="I31">
        <v>201</v>
      </c>
      <c r="J31">
        <v>182</v>
      </c>
      <c r="K31">
        <v>102.25</v>
      </c>
    </row>
    <row r="32" spans="1:11" x14ac:dyDescent="0.2">
      <c r="A32" t="s">
        <v>173</v>
      </c>
      <c r="B32" t="s">
        <v>174</v>
      </c>
      <c r="C32" t="s">
        <v>175</v>
      </c>
      <c r="D32">
        <v>1000</v>
      </c>
      <c r="E32">
        <v>0.7</v>
      </c>
      <c r="F32" s="9">
        <v>42.38</v>
      </c>
      <c r="G32" s="7">
        <v>43928</v>
      </c>
      <c r="H32" s="8">
        <v>44116</v>
      </c>
      <c r="I32">
        <v>367</v>
      </c>
      <c r="J32">
        <v>182</v>
      </c>
      <c r="K32">
        <v>101.45</v>
      </c>
    </row>
    <row r="33" spans="1:11" x14ac:dyDescent="0.2">
      <c r="A33" t="s">
        <v>176</v>
      </c>
      <c r="B33" t="s">
        <v>177</v>
      </c>
      <c r="C33" t="s">
        <v>178</v>
      </c>
      <c r="D33">
        <v>1000</v>
      </c>
      <c r="E33">
        <v>14.96</v>
      </c>
      <c r="F33" s="9">
        <v>38.89</v>
      </c>
      <c r="G33" s="7">
        <v>43861</v>
      </c>
      <c r="H33" s="8">
        <v>44407</v>
      </c>
      <c r="I33">
        <v>658</v>
      </c>
      <c r="J33">
        <v>182</v>
      </c>
      <c r="K33">
        <v>100.7</v>
      </c>
    </row>
    <row r="34" spans="1:11" x14ac:dyDescent="0.2">
      <c r="A34" t="s">
        <v>179</v>
      </c>
      <c r="B34" t="s">
        <v>180</v>
      </c>
      <c r="C34" t="s">
        <v>181</v>
      </c>
      <c r="D34">
        <v>1000</v>
      </c>
      <c r="E34">
        <v>5.14</v>
      </c>
      <c r="F34" s="9">
        <v>20.32</v>
      </c>
      <c r="G34" s="7">
        <v>43817</v>
      </c>
      <c r="H34" s="8">
        <v>43999</v>
      </c>
      <c r="I34">
        <v>250</v>
      </c>
      <c r="J34">
        <v>91</v>
      </c>
      <c r="K34">
        <v>100.92</v>
      </c>
    </row>
    <row r="35" spans="1:11" x14ac:dyDescent="0.2">
      <c r="A35" t="s">
        <v>182</v>
      </c>
      <c r="B35" t="s">
        <v>183</v>
      </c>
      <c r="C35" t="s">
        <v>184</v>
      </c>
      <c r="D35">
        <v>1000</v>
      </c>
      <c r="E35">
        <v>3.13</v>
      </c>
      <c r="F35" s="9">
        <v>20.32</v>
      </c>
      <c r="G35" s="7">
        <v>43826</v>
      </c>
      <c r="H35" s="8">
        <v>44008</v>
      </c>
      <c r="I35">
        <v>259</v>
      </c>
      <c r="J35">
        <v>91</v>
      </c>
      <c r="K35">
        <v>100.9</v>
      </c>
    </row>
    <row r="36" spans="1:11" x14ac:dyDescent="0.2">
      <c r="A36" t="s">
        <v>185</v>
      </c>
      <c r="B36" t="s">
        <v>186</v>
      </c>
      <c r="C36" t="s">
        <v>187</v>
      </c>
      <c r="D36">
        <v>1000</v>
      </c>
      <c r="E36">
        <v>7.91</v>
      </c>
      <c r="F36" s="9">
        <v>18.95</v>
      </c>
      <c r="G36" s="7">
        <v>43802</v>
      </c>
      <c r="H36" s="8">
        <v>43984</v>
      </c>
      <c r="I36">
        <v>235</v>
      </c>
      <c r="J36">
        <v>91</v>
      </c>
      <c r="K36">
        <v>100.54</v>
      </c>
    </row>
    <row r="37" spans="1:11" x14ac:dyDescent="0.2">
      <c r="A37" t="s">
        <v>188</v>
      </c>
      <c r="B37" t="s">
        <v>189</v>
      </c>
      <c r="C37" t="s">
        <v>190</v>
      </c>
      <c r="D37">
        <v>1000</v>
      </c>
      <c r="E37">
        <v>5.14</v>
      </c>
      <c r="F37" s="9">
        <v>18.7</v>
      </c>
      <c r="G37" s="7">
        <v>43815</v>
      </c>
      <c r="H37" s="8">
        <v>43997</v>
      </c>
      <c r="I37">
        <v>248</v>
      </c>
      <c r="J37">
        <v>91</v>
      </c>
      <c r="K37">
        <v>100.52</v>
      </c>
    </row>
    <row r="38" spans="1:11" x14ac:dyDescent="0.2">
      <c r="A38" t="s">
        <v>191</v>
      </c>
      <c r="B38" t="s">
        <v>192</v>
      </c>
      <c r="C38" t="s">
        <v>193</v>
      </c>
      <c r="D38">
        <v>1000</v>
      </c>
      <c r="E38">
        <v>6.9</v>
      </c>
      <c r="F38" s="9">
        <v>34.9</v>
      </c>
      <c r="G38" s="7">
        <v>43895</v>
      </c>
      <c r="H38" s="8">
        <v>44077</v>
      </c>
      <c r="I38">
        <v>328</v>
      </c>
      <c r="J38">
        <v>182</v>
      </c>
      <c r="K38">
        <v>101</v>
      </c>
    </row>
    <row r="39" spans="1:11" x14ac:dyDescent="0.2">
      <c r="A39" t="s">
        <v>194</v>
      </c>
      <c r="B39" t="s">
        <v>195</v>
      </c>
      <c r="C39" t="s">
        <v>196</v>
      </c>
      <c r="D39">
        <v>1000</v>
      </c>
      <c r="E39">
        <v>3.73</v>
      </c>
      <c r="F39" s="9">
        <v>39.89</v>
      </c>
      <c r="G39" s="7">
        <v>43914</v>
      </c>
      <c r="H39" s="8">
        <v>43914</v>
      </c>
      <c r="I39">
        <v>165</v>
      </c>
      <c r="J39">
        <v>182</v>
      </c>
      <c r="K39">
        <v>100.47</v>
      </c>
    </row>
    <row r="40" spans="1:11" x14ac:dyDescent="0.2">
      <c r="A40" t="s">
        <v>197</v>
      </c>
      <c r="B40" t="s">
        <v>198</v>
      </c>
      <c r="C40" t="s">
        <v>199</v>
      </c>
      <c r="D40">
        <v>1000</v>
      </c>
      <c r="E40">
        <v>37.479999999999997</v>
      </c>
      <c r="F40" s="9">
        <v>39.89</v>
      </c>
      <c r="G40" s="7">
        <v>43760</v>
      </c>
      <c r="H40" s="8">
        <v>43942</v>
      </c>
      <c r="I40">
        <v>193</v>
      </c>
      <c r="J40">
        <v>182</v>
      </c>
      <c r="K40">
        <v>100.5</v>
      </c>
    </row>
    <row r="41" spans="1:11" x14ac:dyDescent="0.2">
      <c r="A41" t="s">
        <v>200</v>
      </c>
      <c r="B41" t="s">
        <v>201</v>
      </c>
      <c r="C41" t="s">
        <v>202</v>
      </c>
      <c r="D41">
        <v>1000</v>
      </c>
      <c r="E41">
        <v>30.35</v>
      </c>
      <c r="F41" s="9">
        <v>38.89</v>
      </c>
      <c r="G41" s="7">
        <v>43789</v>
      </c>
      <c r="H41" s="8">
        <v>43971</v>
      </c>
      <c r="I41">
        <v>222</v>
      </c>
      <c r="J41">
        <v>182</v>
      </c>
      <c r="K41">
        <v>100.49</v>
      </c>
    </row>
    <row r="42" spans="1:11" x14ac:dyDescent="0.2">
      <c r="A42" t="s">
        <v>730</v>
      </c>
      <c r="B42" t="s">
        <v>729</v>
      </c>
      <c r="C42" t="s">
        <v>731</v>
      </c>
      <c r="D42">
        <v>1000</v>
      </c>
      <c r="E42">
        <v>3.99</v>
      </c>
      <c r="F42" s="9">
        <v>20.190000000000001</v>
      </c>
      <c r="G42" s="7">
        <v>43822</v>
      </c>
      <c r="H42" s="8">
        <v>43822</v>
      </c>
      <c r="I42">
        <v>73</v>
      </c>
      <c r="J42">
        <v>91</v>
      </c>
      <c r="K42">
        <v>100.44</v>
      </c>
    </row>
    <row r="43" spans="1:11" x14ac:dyDescent="0.2">
      <c r="A43" t="s">
        <v>203</v>
      </c>
      <c r="B43" t="s">
        <v>204</v>
      </c>
      <c r="C43" t="s">
        <v>205</v>
      </c>
      <c r="D43">
        <v>1000</v>
      </c>
      <c r="E43">
        <v>19.329999999999998</v>
      </c>
      <c r="F43" s="9">
        <v>35.9</v>
      </c>
      <c r="G43" s="7">
        <v>43833</v>
      </c>
      <c r="H43" s="8">
        <v>44015</v>
      </c>
      <c r="I43">
        <v>266</v>
      </c>
      <c r="J43">
        <v>182</v>
      </c>
      <c r="K43">
        <v>100.54</v>
      </c>
    </row>
    <row r="44" spans="1:11" x14ac:dyDescent="0.2">
      <c r="A44" t="s">
        <v>206</v>
      </c>
      <c r="B44" t="s">
        <v>207</v>
      </c>
      <c r="C44" t="s">
        <v>208</v>
      </c>
      <c r="D44">
        <v>1000</v>
      </c>
      <c r="E44">
        <v>12.94</v>
      </c>
      <c r="F44" s="9">
        <v>35.15</v>
      </c>
      <c r="G44" s="7">
        <v>43864</v>
      </c>
      <c r="H44" s="8">
        <v>44046</v>
      </c>
      <c r="I44">
        <v>297</v>
      </c>
      <c r="J44">
        <v>182</v>
      </c>
      <c r="K44">
        <v>100.12</v>
      </c>
    </row>
    <row r="45" spans="1:11" x14ac:dyDescent="0.2">
      <c r="A45" t="s">
        <v>733</v>
      </c>
      <c r="B45" t="s">
        <v>732</v>
      </c>
      <c r="C45" t="s">
        <v>734</v>
      </c>
      <c r="D45">
        <v>1000</v>
      </c>
      <c r="E45">
        <v>0.02</v>
      </c>
      <c r="F45" s="9">
        <v>0.05</v>
      </c>
      <c r="G45" s="7">
        <v>43872</v>
      </c>
      <c r="H45" s="8">
        <v>44054</v>
      </c>
      <c r="I45">
        <v>305</v>
      </c>
      <c r="J45">
        <v>182</v>
      </c>
      <c r="K45">
        <v>96.12</v>
      </c>
    </row>
    <row r="46" spans="1:11" x14ac:dyDescent="0.2">
      <c r="A46" t="s">
        <v>209</v>
      </c>
      <c r="B46" t="s">
        <v>210</v>
      </c>
      <c r="C46" t="s">
        <v>211</v>
      </c>
      <c r="D46">
        <v>1000</v>
      </c>
      <c r="E46">
        <v>8.3800000000000008</v>
      </c>
      <c r="F46" s="9">
        <v>34.65</v>
      </c>
      <c r="G46" s="7">
        <v>43887</v>
      </c>
      <c r="H46" s="8">
        <v>43887</v>
      </c>
      <c r="I46">
        <v>138</v>
      </c>
      <c r="J46">
        <v>182</v>
      </c>
      <c r="K46">
        <v>100.49</v>
      </c>
    </row>
    <row r="47" spans="1:11" x14ac:dyDescent="0.2">
      <c r="A47" t="s">
        <v>736</v>
      </c>
      <c r="B47" t="s">
        <v>735</v>
      </c>
      <c r="C47" t="s">
        <v>737</v>
      </c>
      <c r="D47">
        <v>1000</v>
      </c>
      <c r="E47">
        <v>0.01</v>
      </c>
      <c r="F47" s="9">
        <v>0.05</v>
      </c>
      <c r="G47" s="7">
        <v>43907</v>
      </c>
      <c r="H47" s="8">
        <v>44089</v>
      </c>
      <c r="I47">
        <v>340</v>
      </c>
      <c r="J47">
        <v>182</v>
      </c>
      <c r="K47">
        <v>98.49</v>
      </c>
    </row>
    <row r="48" spans="1:11" x14ac:dyDescent="0.2">
      <c r="A48" t="s">
        <v>212</v>
      </c>
      <c r="B48" t="s">
        <v>213</v>
      </c>
      <c r="C48" t="s">
        <v>214</v>
      </c>
      <c r="D48">
        <v>1000</v>
      </c>
      <c r="E48">
        <v>4.47</v>
      </c>
      <c r="F48" s="9">
        <v>33.909999999999997</v>
      </c>
      <c r="G48" s="7">
        <v>43907</v>
      </c>
      <c r="H48" s="8">
        <v>44089</v>
      </c>
      <c r="I48">
        <v>340</v>
      </c>
      <c r="J48">
        <v>182</v>
      </c>
      <c r="K48">
        <v>100.25</v>
      </c>
    </row>
    <row r="49" spans="1:11" x14ac:dyDescent="0.2">
      <c r="A49" t="s">
        <v>215</v>
      </c>
      <c r="B49" t="s">
        <v>216</v>
      </c>
      <c r="C49" t="s">
        <v>217</v>
      </c>
      <c r="D49">
        <v>1000</v>
      </c>
      <c r="E49">
        <v>3.12</v>
      </c>
      <c r="F49" s="9">
        <v>33.409999999999997</v>
      </c>
      <c r="G49" s="7">
        <v>43914</v>
      </c>
      <c r="H49" s="8">
        <v>43914</v>
      </c>
      <c r="I49">
        <v>165</v>
      </c>
      <c r="J49">
        <v>182</v>
      </c>
      <c r="K49">
        <v>100.2</v>
      </c>
    </row>
    <row r="50" spans="1:11" x14ac:dyDescent="0.2">
      <c r="A50" t="s">
        <v>218</v>
      </c>
      <c r="B50" t="s">
        <v>219</v>
      </c>
      <c r="C50" t="s">
        <v>220</v>
      </c>
      <c r="D50">
        <v>1000</v>
      </c>
      <c r="E50">
        <v>11.4</v>
      </c>
      <c r="F50" s="9">
        <v>19.95</v>
      </c>
      <c r="G50" s="7">
        <v>43788</v>
      </c>
      <c r="H50" s="8">
        <v>44432</v>
      </c>
      <c r="I50">
        <v>683</v>
      </c>
      <c r="J50">
        <v>91</v>
      </c>
      <c r="K50">
        <v>101.9</v>
      </c>
    </row>
    <row r="51" spans="1:11" x14ac:dyDescent="0.2">
      <c r="A51" t="s">
        <v>221</v>
      </c>
      <c r="B51" t="s">
        <v>222</v>
      </c>
      <c r="C51" t="s">
        <v>223</v>
      </c>
      <c r="D51">
        <v>1000</v>
      </c>
      <c r="E51">
        <v>3.77</v>
      </c>
      <c r="F51" s="9">
        <v>20.190000000000001</v>
      </c>
      <c r="G51" s="7">
        <v>43823</v>
      </c>
      <c r="H51" s="8">
        <v>44005</v>
      </c>
      <c r="I51">
        <v>256</v>
      </c>
      <c r="J51">
        <v>91</v>
      </c>
      <c r="K51">
        <v>101.09</v>
      </c>
    </row>
    <row r="52" spans="1:11" x14ac:dyDescent="0.2">
      <c r="A52" t="s">
        <v>224</v>
      </c>
      <c r="B52" t="s">
        <v>225</v>
      </c>
      <c r="C52" t="s">
        <v>226</v>
      </c>
      <c r="D52">
        <v>1000</v>
      </c>
      <c r="E52">
        <v>4.26</v>
      </c>
      <c r="F52" s="9">
        <v>22.79</v>
      </c>
      <c r="G52" s="7">
        <v>43823</v>
      </c>
      <c r="H52" s="8">
        <v>44551</v>
      </c>
      <c r="I52">
        <v>802</v>
      </c>
      <c r="J52">
        <v>91</v>
      </c>
      <c r="K52">
        <v>104.77</v>
      </c>
    </row>
    <row r="53" spans="1:11" x14ac:dyDescent="0.2">
      <c r="A53" t="s">
        <v>739</v>
      </c>
      <c r="B53" t="s">
        <v>738</v>
      </c>
      <c r="C53" t="s">
        <v>740</v>
      </c>
      <c r="D53">
        <v>1000</v>
      </c>
      <c r="E53">
        <v>34.71</v>
      </c>
      <c r="F53" s="9">
        <v>45.13</v>
      </c>
      <c r="G53" s="7">
        <v>43791</v>
      </c>
      <c r="H53" s="8">
        <v>43791</v>
      </c>
      <c r="I53">
        <v>42</v>
      </c>
      <c r="J53">
        <v>182</v>
      </c>
      <c r="K53">
        <v>100.24</v>
      </c>
    </row>
    <row r="54" spans="1:11" x14ac:dyDescent="0.2">
      <c r="A54" t="s">
        <v>227</v>
      </c>
      <c r="B54" t="s">
        <v>228</v>
      </c>
      <c r="C54" t="s">
        <v>229</v>
      </c>
      <c r="D54">
        <v>1000</v>
      </c>
      <c r="E54">
        <v>26.85</v>
      </c>
      <c r="F54" s="9">
        <v>43.63</v>
      </c>
      <c r="G54" s="7">
        <v>43819</v>
      </c>
      <c r="H54" s="8">
        <v>44365</v>
      </c>
      <c r="I54">
        <v>616</v>
      </c>
      <c r="J54">
        <v>182</v>
      </c>
      <c r="K54">
        <v>102.5</v>
      </c>
    </row>
    <row r="55" spans="1:11" x14ac:dyDescent="0.2">
      <c r="A55" t="s">
        <v>230</v>
      </c>
      <c r="B55" t="s">
        <v>231</v>
      </c>
      <c r="C55" t="s">
        <v>232</v>
      </c>
      <c r="D55">
        <v>1000</v>
      </c>
      <c r="E55">
        <v>5.36</v>
      </c>
      <c r="F55" s="9">
        <v>44.38</v>
      </c>
      <c r="G55" s="7">
        <v>43909</v>
      </c>
      <c r="H55" s="8">
        <v>44273</v>
      </c>
      <c r="I55">
        <v>524</v>
      </c>
      <c r="J55">
        <v>182</v>
      </c>
      <c r="K55">
        <v>102.79</v>
      </c>
    </row>
    <row r="56" spans="1:11" x14ac:dyDescent="0.2">
      <c r="A56" t="s">
        <v>233</v>
      </c>
      <c r="B56" t="s">
        <v>234</v>
      </c>
      <c r="C56" t="s">
        <v>235</v>
      </c>
      <c r="D56">
        <v>1000</v>
      </c>
      <c r="E56">
        <v>12.6</v>
      </c>
      <c r="F56" s="9">
        <v>22.94</v>
      </c>
      <c r="G56" s="7">
        <v>43790</v>
      </c>
      <c r="H56" s="8">
        <v>44063</v>
      </c>
      <c r="I56">
        <v>314</v>
      </c>
      <c r="J56">
        <v>91</v>
      </c>
      <c r="K56">
        <v>102.08</v>
      </c>
    </row>
    <row r="57" spans="1:11" x14ac:dyDescent="0.2">
      <c r="A57" t="s">
        <v>742</v>
      </c>
      <c r="B57" t="s">
        <v>741</v>
      </c>
      <c r="C57" t="s">
        <v>743</v>
      </c>
      <c r="D57">
        <v>1000</v>
      </c>
      <c r="E57">
        <v>0</v>
      </c>
      <c r="F57" s="9">
        <v>5.09</v>
      </c>
      <c r="G57" s="7">
        <v>43777</v>
      </c>
      <c r="H57" s="8">
        <v>43777</v>
      </c>
      <c r="I57">
        <v>28</v>
      </c>
      <c r="J57">
        <v>28</v>
      </c>
      <c r="K57">
        <v>100</v>
      </c>
    </row>
    <row r="58" spans="1:11" x14ac:dyDescent="0.2">
      <c r="A58" t="s">
        <v>236</v>
      </c>
      <c r="B58" t="s">
        <v>237</v>
      </c>
      <c r="C58" t="s">
        <v>238</v>
      </c>
      <c r="D58">
        <v>1000</v>
      </c>
      <c r="E58">
        <v>25.39</v>
      </c>
      <c r="F58" s="9">
        <v>40.89</v>
      </c>
      <c r="G58" s="7">
        <v>43818</v>
      </c>
      <c r="H58" s="8">
        <v>44000</v>
      </c>
      <c r="I58">
        <v>251</v>
      </c>
      <c r="J58">
        <v>182</v>
      </c>
      <c r="K58">
        <v>100.89</v>
      </c>
    </row>
    <row r="59" spans="1:11" x14ac:dyDescent="0.2">
      <c r="A59" t="s">
        <v>239</v>
      </c>
      <c r="B59" t="s">
        <v>240</v>
      </c>
      <c r="C59" t="s">
        <v>241</v>
      </c>
      <c r="D59">
        <v>200</v>
      </c>
      <c r="E59">
        <v>7.75</v>
      </c>
      <c r="F59" s="9">
        <v>13.05</v>
      </c>
      <c r="G59" s="7">
        <v>43823</v>
      </c>
      <c r="H59" s="8">
        <v>44005</v>
      </c>
      <c r="I59">
        <v>256</v>
      </c>
      <c r="J59">
        <v>182</v>
      </c>
      <c r="K59">
        <v>103.7</v>
      </c>
    </row>
    <row r="60" spans="1:11" x14ac:dyDescent="0.2">
      <c r="A60" t="s">
        <v>242</v>
      </c>
      <c r="B60" t="s">
        <v>243</v>
      </c>
      <c r="C60" t="s">
        <v>244</v>
      </c>
      <c r="D60">
        <v>1000</v>
      </c>
      <c r="E60">
        <v>1.39</v>
      </c>
      <c r="F60" s="9">
        <v>36.25</v>
      </c>
      <c r="G60" s="7">
        <v>43924</v>
      </c>
      <c r="H60" s="8">
        <v>44288</v>
      </c>
      <c r="I60">
        <v>539</v>
      </c>
      <c r="J60">
        <v>182</v>
      </c>
      <c r="K60">
        <v>100.35</v>
      </c>
    </row>
    <row r="61" spans="1:11" x14ac:dyDescent="0.2">
      <c r="A61" t="s">
        <v>245</v>
      </c>
      <c r="B61" t="s">
        <v>246</v>
      </c>
      <c r="C61" t="s">
        <v>247</v>
      </c>
      <c r="D61">
        <v>1000</v>
      </c>
      <c r="E61">
        <v>1.39</v>
      </c>
      <c r="F61" s="9">
        <v>36.25</v>
      </c>
      <c r="G61" s="7">
        <v>43924</v>
      </c>
      <c r="H61" s="8">
        <v>44288</v>
      </c>
      <c r="I61">
        <v>539</v>
      </c>
      <c r="J61">
        <v>182</v>
      </c>
      <c r="K61">
        <v>99.9</v>
      </c>
    </row>
    <row r="62" spans="1:11" x14ac:dyDescent="0.2">
      <c r="A62" t="s">
        <v>248</v>
      </c>
      <c r="B62" t="s">
        <v>249</v>
      </c>
      <c r="C62" t="s">
        <v>250</v>
      </c>
      <c r="D62">
        <v>1000</v>
      </c>
      <c r="E62">
        <v>1.39</v>
      </c>
      <c r="F62" s="9">
        <v>36.25</v>
      </c>
      <c r="G62" s="7">
        <v>43924</v>
      </c>
      <c r="H62" s="8">
        <v>44288</v>
      </c>
      <c r="I62">
        <v>539</v>
      </c>
      <c r="J62">
        <v>182</v>
      </c>
      <c r="K62">
        <v>101.5</v>
      </c>
    </row>
    <row r="63" spans="1:11" x14ac:dyDescent="0.2">
      <c r="A63" t="s">
        <v>251</v>
      </c>
      <c r="B63" t="s">
        <v>252</v>
      </c>
      <c r="C63" t="s">
        <v>253</v>
      </c>
      <c r="D63">
        <v>1000</v>
      </c>
      <c r="E63">
        <v>47.32</v>
      </c>
      <c r="F63" s="9">
        <v>50.36</v>
      </c>
      <c r="G63" s="7">
        <v>43760</v>
      </c>
      <c r="H63" s="8">
        <v>44488</v>
      </c>
      <c r="I63">
        <v>739</v>
      </c>
      <c r="J63">
        <v>182</v>
      </c>
      <c r="K63">
        <v>103</v>
      </c>
    </row>
    <row r="64" spans="1:11" x14ac:dyDescent="0.2">
      <c r="A64" t="s">
        <v>254</v>
      </c>
      <c r="B64" t="s">
        <v>255</v>
      </c>
      <c r="C64" t="s">
        <v>256</v>
      </c>
      <c r="D64">
        <v>1000</v>
      </c>
      <c r="E64">
        <v>47.04</v>
      </c>
      <c r="F64" s="9">
        <v>50.36</v>
      </c>
      <c r="G64" s="7">
        <v>43761</v>
      </c>
      <c r="H64" s="8">
        <v>44489</v>
      </c>
      <c r="I64">
        <v>740</v>
      </c>
      <c r="J64">
        <v>182</v>
      </c>
      <c r="K64">
        <v>101.25</v>
      </c>
    </row>
    <row r="65" spans="1:11" x14ac:dyDescent="0.2">
      <c r="A65" t="s">
        <v>31</v>
      </c>
      <c r="B65" t="s">
        <v>32</v>
      </c>
      <c r="C65" t="s">
        <v>33</v>
      </c>
      <c r="D65">
        <v>400</v>
      </c>
      <c r="E65">
        <v>9.1999999999999993</v>
      </c>
      <c r="F65" s="9">
        <v>11.96</v>
      </c>
      <c r="G65" s="7">
        <v>43770</v>
      </c>
      <c r="H65" s="8">
        <v>44134</v>
      </c>
      <c r="I65">
        <v>385</v>
      </c>
      <c r="J65">
        <v>91</v>
      </c>
      <c r="K65">
        <v>102.8</v>
      </c>
    </row>
    <row r="66" spans="1:11" x14ac:dyDescent="0.2">
      <c r="A66" t="s">
        <v>257</v>
      </c>
      <c r="B66" t="s">
        <v>258</v>
      </c>
      <c r="C66" t="s">
        <v>259</v>
      </c>
      <c r="D66">
        <v>400</v>
      </c>
      <c r="E66">
        <v>9.3800000000000008</v>
      </c>
      <c r="F66" s="9">
        <v>13.54</v>
      </c>
      <c r="G66" s="7">
        <v>43777</v>
      </c>
      <c r="H66" s="8">
        <v>44123</v>
      </c>
      <c r="I66">
        <v>374</v>
      </c>
      <c r="J66">
        <v>91</v>
      </c>
      <c r="K66">
        <v>104.79</v>
      </c>
    </row>
    <row r="67" spans="1:11" x14ac:dyDescent="0.2">
      <c r="A67" t="s">
        <v>745</v>
      </c>
      <c r="B67" t="s">
        <v>744</v>
      </c>
      <c r="C67" t="s">
        <v>746</v>
      </c>
      <c r="D67">
        <v>200</v>
      </c>
      <c r="E67">
        <v>6.49</v>
      </c>
      <c r="F67" s="9">
        <v>7.48</v>
      </c>
      <c r="G67" s="7">
        <v>43761</v>
      </c>
      <c r="H67" s="8">
        <v>43823</v>
      </c>
      <c r="I67">
        <v>74</v>
      </c>
      <c r="J67">
        <v>91</v>
      </c>
      <c r="K67">
        <v>102.09</v>
      </c>
    </row>
    <row r="68" spans="1:11" x14ac:dyDescent="0.2">
      <c r="A68" t="s">
        <v>748</v>
      </c>
      <c r="B68" t="s">
        <v>747</v>
      </c>
      <c r="C68" t="s">
        <v>749</v>
      </c>
      <c r="D68">
        <v>300</v>
      </c>
      <c r="E68">
        <v>8.6</v>
      </c>
      <c r="F68" s="9">
        <v>8.8800000000000008</v>
      </c>
      <c r="G68" s="7">
        <v>43752</v>
      </c>
      <c r="H68" s="8">
        <v>43752</v>
      </c>
      <c r="I68">
        <v>3</v>
      </c>
      <c r="J68">
        <v>92</v>
      </c>
      <c r="K68">
        <v>100.04</v>
      </c>
    </row>
    <row r="69" spans="1:11" x14ac:dyDescent="0.2">
      <c r="A69" t="s">
        <v>260</v>
      </c>
      <c r="B69" t="s">
        <v>261</v>
      </c>
      <c r="C69" t="s">
        <v>262</v>
      </c>
      <c r="D69">
        <v>1000</v>
      </c>
      <c r="E69">
        <v>9.93</v>
      </c>
      <c r="F69" s="9">
        <v>31.16</v>
      </c>
      <c r="G69" s="7">
        <v>43811</v>
      </c>
      <c r="H69" s="8">
        <v>44539</v>
      </c>
      <c r="I69">
        <v>790</v>
      </c>
      <c r="J69">
        <v>91</v>
      </c>
      <c r="K69">
        <v>101</v>
      </c>
    </row>
    <row r="70" spans="1:11" x14ac:dyDescent="0.2">
      <c r="A70" t="s">
        <v>751</v>
      </c>
      <c r="B70" t="s">
        <v>750</v>
      </c>
      <c r="C70" t="s">
        <v>752</v>
      </c>
      <c r="D70">
        <v>1000</v>
      </c>
      <c r="E70">
        <v>29.79</v>
      </c>
      <c r="F70" s="9">
        <v>41.61</v>
      </c>
      <c r="G70" s="7">
        <v>43801</v>
      </c>
      <c r="H70" s="8">
        <v>43801</v>
      </c>
      <c r="I70">
        <v>52</v>
      </c>
      <c r="J70">
        <v>183</v>
      </c>
      <c r="K70">
        <v>100.25</v>
      </c>
    </row>
    <row r="71" spans="1:11" x14ac:dyDescent="0.2">
      <c r="A71" t="s">
        <v>263</v>
      </c>
      <c r="B71" t="s">
        <v>264</v>
      </c>
      <c r="C71" t="s">
        <v>265</v>
      </c>
      <c r="D71">
        <v>1000</v>
      </c>
      <c r="E71">
        <v>28.2</v>
      </c>
      <c r="F71" s="9">
        <v>43.37</v>
      </c>
      <c r="G71" s="7">
        <v>43813</v>
      </c>
      <c r="H71" s="8">
        <v>43996</v>
      </c>
      <c r="I71">
        <v>247</v>
      </c>
      <c r="J71">
        <v>183</v>
      </c>
      <c r="K71">
        <v>101.57</v>
      </c>
    </row>
    <row r="72" spans="1:11" x14ac:dyDescent="0.2">
      <c r="A72" t="s">
        <v>266</v>
      </c>
      <c r="B72" t="s">
        <v>267</v>
      </c>
      <c r="C72" t="s">
        <v>268</v>
      </c>
      <c r="D72">
        <v>1000</v>
      </c>
      <c r="E72">
        <v>5.0599999999999996</v>
      </c>
      <c r="F72" s="9">
        <v>41.88</v>
      </c>
      <c r="G72" s="7">
        <v>43909</v>
      </c>
      <c r="H72" s="8">
        <v>44093</v>
      </c>
      <c r="I72">
        <v>344</v>
      </c>
      <c r="J72">
        <v>182</v>
      </c>
      <c r="K72">
        <v>101.2</v>
      </c>
    </row>
    <row r="73" spans="1:11" x14ac:dyDescent="0.2">
      <c r="A73" t="s">
        <v>269</v>
      </c>
      <c r="B73" t="s">
        <v>270</v>
      </c>
      <c r="C73" t="s">
        <v>271</v>
      </c>
      <c r="D73">
        <v>1000</v>
      </c>
      <c r="E73">
        <v>28.93</v>
      </c>
      <c r="F73" s="9">
        <v>40.11</v>
      </c>
      <c r="G73" s="7">
        <v>43800</v>
      </c>
      <c r="H73" s="8">
        <v>44166</v>
      </c>
      <c r="I73">
        <v>417</v>
      </c>
      <c r="J73">
        <v>183</v>
      </c>
      <c r="K73">
        <v>101</v>
      </c>
    </row>
    <row r="74" spans="1:11" x14ac:dyDescent="0.2">
      <c r="A74" t="s">
        <v>272</v>
      </c>
      <c r="B74" t="s">
        <v>273</v>
      </c>
      <c r="C74" t="s">
        <v>274</v>
      </c>
      <c r="D74">
        <v>1000</v>
      </c>
      <c r="E74">
        <v>13.32</v>
      </c>
      <c r="F74" s="9">
        <v>47.13</v>
      </c>
      <c r="G74" s="7">
        <v>43881</v>
      </c>
      <c r="H74" s="8">
        <v>43881</v>
      </c>
      <c r="I74">
        <v>132</v>
      </c>
      <c r="J74">
        <v>184</v>
      </c>
      <c r="K74">
        <v>101.75</v>
      </c>
    </row>
    <row r="75" spans="1:11" x14ac:dyDescent="0.2">
      <c r="A75" t="s">
        <v>275</v>
      </c>
      <c r="B75" t="s">
        <v>276</v>
      </c>
      <c r="C75" t="s">
        <v>277</v>
      </c>
      <c r="D75">
        <v>1000</v>
      </c>
      <c r="E75">
        <v>3.45</v>
      </c>
      <c r="F75" s="9">
        <v>41.88</v>
      </c>
      <c r="G75" s="7">
        <v>43916</v>
      </c>
      <c r="H75" s="8">
        <v>44100</v>
      </c>
      <c r="I75">
        <v>351</v>
      </c>
      <c r="J75">
        <v>182</v>
      </c>
      <c r="K75">
        <v>101.64</v>
      </c>
    </row>
    <row r="76" spans="1:11" x14ac:dyDescent="0.2">
      <c r="A76" t="s">
        <v>278</v>
      </c>
      <c r="B76" t="s">
        <v>279</v>
      </c>
      <c r="C76" t="s">
        <v>280</v>
      </c>
      <c r="D76">
        <v>1000</v>
      </c>
      <c r="E76">
        <v>23.45</v>
      </c>
      <c r="F76" s="9">
        <v>40.11</v>
      </c>
      <c r="G76" s="7">
        <v>43825</v>
      </c>
      <c r="H76" s="8">
        <v>44191</v>
      </c>
      <c r="I76">
        <v>442</v>
      </c>
      <c r="J76">
        <v>183</v>
      </c>
      <c r="K76">
        <v>101.13</v>
      </c>
    </row>
    <row r="77" spans="1:11" x14ac:dyDescent="0.2">
      <c r="A77" t="s">
        <v>754</v>
      </c>
      <c r="B77" t="s">
        <v>753</v>
      </c>
      <c r="C77" t="s">
        <v>755</v>
      </c>
      <c r="D77">
        <v>1000</v>
      </c>
      <c r="E77">
        <v>0</v>
      </c>
      <c r="F77" s="9">
        <v>0.2</v>
      </c>
      <c r="G77" s="7">
        <v>44311</v>
      </c>
      <c r="H77" s="8">
        <v>44311</v>
      </c>
      <c r="I77">
        <v>562</v>
      </c>
      <c r="J77">
        <v>730</v>
      </c>
      <c r="K77">
        <v>97.5</v>
      </c>
    </row>
    <row r="78" spans="1:11" x14ac:dyDescent="0.2">
      <c r="A78" t="s">
        <v>757</v>
      </c>
      <c r="B78" t="s">
        <v>756</v>
      </c>
      <c r="C78" t="s">
        <v>758</v>
      </c>
      <c r="D78">
        <v>1000</v>
      </c>
      <c r="E78">
        <v>0.3</v>
      </c>
      <c r="F78" s="9">
        <v>0.5</v>
      </c>
      <c r="G78" s="7">
        <v>43823</v>
      </c>
      <c r="H78" s="8">
        <v>43823</v>
      </c>
      <c r="I78">
        <v>74</v>
      </c>
      <c r="J78">
        <v>182</v>
      </c>
      <c r="K78">
        <v>99.9</v>
      </c>
    </row>
    <row r="79" spans="1:11" x14ac:dyDescent="0.2">
      <c r="A79" t="s">
        <v>281</v>
      </c>
      <c r="B79" t="s">
        <v>282</v>
      </c>
      <c r="C79" t="s">
        <v>283</v>
      </c>
      <c r="D79">
        <v>1000</v>
      </c>
      <c r="E79">
        <v>36.51</v>
      </c>
      <c r="F79" s="9">
        <v>47.12</v>
      </c>
      <c r="G79" s="7">
        <v>43790</v>
      </c>
      <c r="H79" s="8">
        <v>43972</v>
      </c>
      <c r="I79">
        <v>223</v>
      </c>
      <c r="J79">
        <v>182</v>
      </c>
      <c r="K79">
        <v>100.95</v>
      </c>
    </row>
    <row r="80" spans="1:11" x14ac:dyDescent="0.2">
      <c r="A80" t="s">
        <v>284</v>
      </c>
      <c r="B80" t="s">
        <v>285</v>
      </c>
      <c r="C80" t="s">
        <v>286</v>
      </c>
      <c r="D80">
        <v>1000</v>
      </c>
      <c r="E80">
        <v>15.2</v>
      </c>
      <c r="F80" s="9">
        <v>37.9</v>
      </c>
      <c r="G80" s="7">
        <v>43858</v>
      </c>
      <c r="H80" s="8">
        <v>44222</v>
      </c>
      <c r="I80">
        <v>473</v>
      </c>
      <c r="J80">
        <v>182</v>
      </c>
      <c r="K80">
        <v>101.44</v>
      </c>
    </row>
    <row r="81" spans="1:11" x14ac:dyDescent="0.2">
      <c r="A81" t="s">
        <v>287</v>
      </c>
      <c r="B81" t="s">
        <v>288</v>
      </c>
      <c r="C81" t="s">
        <v>289</v>
      </c>
      <c r="D81">
        <v>50000</v>
      </c>
      <c r="E81">
        <v>395.89</v>
      </c>
      <c r="F81" s="9">
        <v>698.63</v>
      </c>
      <c r="G81" s="7">
        <v>43762</v>
      </c>
      <c r="H81" s="8">
        <v>43912</v>
      </c>
      <c r="I81">
        <v>163</v>
      </c>
      <c r="J81">
        <v>30</v>
      </c>
      <c r="K81">
        <v>103.98</v>
      </c>
    </row>
    <row r="82" spans="1:11" x14ac:dyDescent="0.2">
      <c r="A82" t="s">
        <v>290</v>
      </c>
      <c r="B82" t="s">
        <v>291</v>
      </c>
      <c r="C82" t="s">
        <v>292</v>
      </c>
      <c r="D82">
        <v>10000</v>
      </c>
      <c r="E82">
        <v>90.41</v>
      </c>
      <c r="F82" s="9">
        <v>123.29</v>
      </c>
      <c r="G82" s="7">
        <v>43757</v>
      </c>
      <c r="H82" s="8">
        <v>44147</v>
      </c>
      <c r="I82">
        <v>398</v>
      </c>
      <c r="J82">
        <v>30</v>
      </c>
      <c r="K82">
        <v>107.72</v>
      </c>
    </row>
    <row r="83" spans="1:11" x14ac:dyDescent="0.2">
      <c r="A83" t="s">
        <v>293</v>
      </c>
      <c r="B83" t="s">
        <v>294</v>
      </c>
      <c r="C83" t="s">
        <v>295</v>
      </c>
      <c r="D83">
        <v>50000</v>
      </c>
      <c r="E83">
        <v>460.27</v>
      </c>
      <c r="F83" s="9">
        <v>575.34</v>
      </c>
      <c r="G83" s="7">
        <v>43755</v>
      </c>
      <c r="H83" s="8">
        <v>44385</v>
      </c>
      <c r="I83">
        <v>636</v>
      </c>
      <c r="J83">
        <v>30</v>
      </c>
      <c r="K83">
        <v>102.28</v>
      </c>
    </row>
    <row r="84" spans="1:11" x14ac:dyDescent="0.2">
      <c r="A84" t="s">
        <v>296</v>
      </c>
      <c r="B84" t="s">
        <v>297</v>
      </c>
      <c r="C84" t="s">
        <v>298</v>
      </c>
      <c r="D84">
        <v>1000</v>
      </c>
      <c r="E84">
        <v>4.3099999999999996</v>
      </c>
      <c r="F84" s="9">
        <v>17.829999999999998</v>
      </c>
      <c r="G84" s="7">
        <v>43818</v>
      </c>
      <c r="H84" s="8">
        <v>44091</v>
      </c>
      <c r="I84">
        <v>342</v>
      </c>
      <c r="J84">
        <v>91</v>
      </c>
      <c r="K84">
        <v>100.05</v>
      </c>
    </row>
    <row r="85" spans="1:11" x14ac:dyDescent="0.2">
      <c r="A85" t="s">
        <v>299</v>
      </c>
      <c r="B85" t="s">
        <v>300</v>
      </c>
      <c r="C85" t="s">
        <v>301</v>
      </c>
      <c r="D85">
        <v>250</v>
      </c>
      <c r="E85">
        <v>1.47</v>
      </c>
      <c r="F85" s="9">
        <v>5.14</v>
      </c>
      <c r="G85" s="7">
        <v>43814</v>
      </c>
      <c r="H85" s="8">
        <v>44454</v>
      </c>
      <c r="I85">
        <v>705</v>
      </c>
      <c r="J85">
        <v>91</v>
      </c>
      <c r="K85">
        <v>101.8</v>
      </c>
    </row>
    <row r="86" spans="1:11" x14ac:dyDescent="0.2">
      <c r="A86" t="s">
        <v>760</v>
      </c>
      <c r="B86" t="s">
        <v>759</v>
      </c>
      <c r="C86" t="s">
        <v>761</v>
      </c>
      <c r="D86">
        <v>150</v>
      </c>
      <c r="E86">
        <v>2.06</v>
      </c>
      <c r="F86" s="9">
        <v>3.33</v>
      </c>
      <c r="G86" s="7">
        <v>43784</v>
      </c>
      <c r="H86" s="8">
        <v>43876</v>
      </c>
      <c r="I86">
        <v>127</v>
      </c>
      <c r="J86">
        <v>92</v>
      </c>
      <c r="K86">
        <v>140</v>
      </c>
    </row>
    <row r="87" spans="1:11" x14ac:dyDescent="0.2">
      <c r="A87" t="s">
        <v>302</v>
      </c>
      <c r="B87" t="s">
        <v>303</v>
      </c>
      <c r="C87" t="s">
        <v>304</v>
      </c>
      <c r="D87">
        <v>1000</v>
      </c>
      <c r="E87">
        <v>32.049999999999997</v>
      </c>
      <c r="F87" s="9">
        <v>37.4</v>
      </c>
      <c r="G87" s="7">
        <v>43762</v>
      </c>
      <c r="H87" s="8">
        <v>44126</v>
      </c>
      <c r="I87">
        <v>377</v>
      </c>
      <c r="J87">
        <v>91</v>
      </c>
      <c r="K87">
        <v>102.1</v>
      </c>
    </row>
    <row r="88" spans="1:11" x14ac:dyDescent="0.2">
      <c r="A88" t="s">
        <v>305</v>
      </c>
      <c r="B88" t="s">
        <v>306</v>
      </c>
      <c r="C88" t="s">
        <v>307</v>
      </c>
      <c r="D88">
        <v>1000</v>
      </c>
      <c r="E88">
        <v>5.34</v>
      </c>
      <c r="F88" s="9">
        <v>32.409999999999997</v>
      </c>
      <c r="G88" s="7">
        <v>43825</v>
      </c>
      <c r="H88" s="8">
        <v>44280</v>
      </c>
      <c r="I88">
        <v>531</v>
      </c>
      <c r="J88">
        <v>91</v>
      </c>
      <c r="K88">
        <v>100.69</v>
      </c>
    </row>
    <row r="89" spans="1:11" x14ac:dyDescent="0.2">
      <c r="A89" t="s">
        <v>308</v>
      </c>
      <c r="B89" t="s">
        <v>309</v>
      </c>
      <c r="C89" t="s">
        <v>310</v>
      </c>
      <c r="D89">
        <v>1000</v>
      </c>
      <c r="E89">
        <v>28</v>
      </c>
      <c r="F89" s="9">
        <v>34.9</v>
      </c>
      <c r="G89" s="7">
        <v>43767</v>
      </c>
      <c r="H89" s="8">
        <v>44495</v>
      </c>
      <c r="I89">
        <v>746</v>
      </c>
      <c r="J89">
        <v>91</v>
      </c>
      <c r="K89">
        <v>102.99</v>
      </c>
    </row>
    <row r="90" spans="1:11" x14ac:dyDescent="0.2">
      <c r="A90" t="s">
        <v>311</v>
      </c>
      <c r="B90" t="s">
        <v>312</v>
      </c>
      <c r="C90" t="s">
        <v>313</v>
      </c>
      <c r="D90">
        <v>1000</v>
      </c>
      <c r="E90">
        <v>37.549999999999997</v>
      </c>
      <c r="F90" s="9">
        <v>44.38</v>
      </c>
      <c r="G90" s="7">
        <v>43777</v>
      </c>
      <c r="H90" s="8">
        <v>44323</v>
      </c>
      <c r="I90">
        <v>574</v>
      </c>
      <c r="J90">
        <v>182</v>
      </c>
      <c r="K90">
        <v>102.35</v>
      </c>
    </row>
    <row r="91" spans="1:11" x14ac:dyDescent="0.2">
      <c r="A91" t="s">
        <v>314</v>
      </c>
      <c r="B91" t="s">
        <v>315</v>
      </c>
      <c r="C91" t="s">
        <v>316</v>
      </c>
      <c r="D91">
        <v>1000</v>
      </c>
      <c r="E91">
        <v>7.3</v>
      </c>
      <c r="F91" s="9">
        <v>42.88</v>
      </c>
      <c r="G91" s="7">
        <v>43900</v>
      </c>
      <c r="H91" s="8">
        <v>44264</v>
      </c>
      <c r="I91">
        <v>515</v>
      </c>
      <c r="J91">
        <v>182</v>
      </c>
      <c r="K91">
        <v>102.2</v>
      </c>
    </row>
    <row r="92" spans="1:11" x14ac:dyDescent="0.2">
      <c r="A92" t="s">
        <v>763</v>
      </c>
      <c r="B92" t="s">
        <v>762</v>
      </c>
      <c r="C92" t="s">
        <v>764</v>
      </c>
      <c r="D92">
        <v>1000</v>
      </c>
      <c r="E92">
        <v>2.14</v>
      </c>
      <c r="F92" s="9">
        <v>11.67</v>
      </c>
      <c r="G92" s="7">
        <v>43798</v>
      </c>
      <c r="H92" s="8">
        <v>43798</v>
      </c>
      <c r="I92">
        <v>49</v>
      </c>
      <c r="J92">
        <v>60</v>
      </c>
      <c r="K92">
        <v>100.09</v>
      </c>
    </row>
    <row r="93" spans="1:11" x14ac:dyDescent="0.2">
      <c r="A93" t="s">
        <v>317</v>
      </c>
      <c r="B93" t="s">
        <v>318</v>
      </c>
      <c r="C93" t="s">
        <v>319</v>
      </c>
      <c r="D93">
        <v>1000</v>
      </c>
      <c r="E93">
        <v>3.2</v>
      </c>
      <c r="F93" s="9">
        <v>36.4</v>
      </c>
      <c r="G93" s="7">
        <v>43915</v>
      </c>
      <c r="H93" s="8">
        <v>44097</v>
      </c>
      <c r="I93">
        <v>348</v>
      </c>
      <c r="J93">
        <v>182</v>
      </c>
      <c r="K93">
        <v>100.5</v>
      </c>
    </row>
    <row r="94" spans="1:11" x14ac:dyDescent="0.2">
      <c r="A94" t="s">
        <v>320</v>
      </c>
      <c r="B94" t="s">
        <v>321</v>
      </c>
      <c r="C94" t="s">
        <v>322</v>
      </c>
      <c r="D94">
        <v>1000</v>
      </c>
      <c r="E94">
        <v>0.45</v>
      </c>
      <c r="F94" s="9">
        <v>40.89</v>
      </c>
      <c r="G94" s="7">
        <v>43929</v>
      </c>
      <c r="H94" s="8">
        <v>44111</v>
      </c>
      <c r="I94">
        <v>362</v>
      </c>
      <c r="J94">
        <v>182</v>
      </c>
      <c r="K94">
        <v>101.3</v>
      </c>
    </row>
    <row r="95" spans="1:11" x14ac:dyDescent="0.2">
      <c r="A95" t="s">
        <v>323</v>
      </c>
      <c r="B95" t="s">
        <v>324</v>
      </c>
      <c r="C95" t="s">
        <v>325</v>
      </c>
      <c r="D95">
        <v>1000</v>
      </c>
      <c r="E95">
        <v>33.08</v>
      </c>
      <c r="F95" s="9">
        <v>44.11</v>
      </c>
      <c r="G95" s="7">
        <v>43795</v>
      </c>
      <c r="H95" s="8">
        <v>43977</v>
      </c>
      <c r="I95">
        <v>228</v>
      </c>
      <c r="J95">
        <v>184</v>
      </c>
      <c r="K95">
        <v>101.15</v>
      </c>
    </row>
    <row r="96" spans="1:11" x14ac:dyDescent="0.2">
      <c r="A96" t="s">
        <v>326</v>
      </c>
      <c r="B96" t="s">
        <v>327</v>
      </c>
      <c r="C96" t="s">
        <v>328</v>
      </c>
      <c r="D96">
        <v>1000</v>
      </c>
      <c r="E96">
        <v>5.87</v>
      </c>
      <c r="F96" s="9">
        <v>62.83</v>
      </c>
      <c r="G96" s="7">
        <v>43914</v>
      </c>
      <c r="H96" s="8">
        <v>44278</v>
      </c>
      <c r="I96">
        <v>529</v>
      </c>
      <c r="J96">
        <v>182</v>
      </c>
      <c r="K96">
        <v>107.33</v>
      </c>
    </row>
    <row r="97" spans="1:11" x14ac:dyDescent="0.2">
      <c r="A97" t="s">
        <v>46</v>
      </c>
      <c r="B97" t="s">
        <v>47</v>
      </c>
      <c r="C97" t="s">
        <v>48</v>
      </c>
      <c r="D97">
        <v>1000</v>
      </c>
      <c r="E97">
        <v>14.58</v>
      </c>
      <c r="F97" s="9">
        <v>69.81</v>
      </c>
      <c r="G97" s="7">
        <v>43893</v>
      </c>
      <c r="H97" s="8">
        <v>44260</v>
      </c>
      <c r="I97">
        <v>511</v>
      </c>
      <c r="J97">
        <v>182</v>
      </c>
      <c r="K97">
        <v>101.99</v>
      </c>
    </row>
    <row r="98" spans="1:11" x14ac:dyDescent="0.2">
      <c r="A98" t="s">
        <v>329</v>
      </c>
      <c r="B98" t="s">
        <v>330</v>
      </c>
      <c r="C98" t="s">
        <v>331</v>
      </c>
      <c r="D98">
        <v>1000</v>
      </c>
      <c r="E98">
        <v>7.27</v>
      </c>
      <c r="F98" s="9">
        <v>44.13</v>
      </c>
      <c r="G98" s="7">
        <v>43901</v>
      </c>
      <c r="H98" s="8">
        <v>43901</v>
      </c>
      <c r="I98">
        <v>152</v>
      </c>
      <c r="J98">
        <v>182</v>
      </c>
      <c r="K98">
        <v>104.55</v>
      </c>
    </row>
    <row r="99" spans="1:11" x14ac:dyDescent="0.2">
      <c r="A99" t="s">
        <v>332</v>
      </c>
      <c r="B99" t="s">
        <v>333</v>
      </c>
      <c r="C99" t="s">
        <v>334</v>
      </c>
      <c r="D99">
        <v>1000</v>
      </c>
      <c r="E99">
        <v>1.96</v>
      </c>
      <c r="F99" s="9">
        <v>17.829999999999998</v>
      </c>
      <c r="G99" s="7">
        <v>43830</v>
      </c>
      <c r="H99" s="8">
        <v>44285</v>
      </c>
      <c r="I99">
        <v>536</v>
      </c>
      <c r="J99">
        <v>91</v>
      </c>
      <c r="K99">
        <v>100.41</v>
      </c>
    </row>
    <row r="100" spans="1:11" x14ac:dyDescent="0.2">
      <c r="A100" t="s">
        <v>335</v>
      </c>
      <c r="B100" t="s">
        <v>336</v>
      </c>
      <c r="C100" t="s">
        <v>337</v>
      </c>
      <c r="D100">
        <v>1000</v>
      </c>
      <c r="E100">
        <v>11.69</v>
      </c>
      <c r="F100" s="9">
        <v>24.18</v>
      </c>
      <c r="G100" s="7">
        <v>43796</v>
      </c>
      <c r="H100" s="8">
        <v>43978</v>
      </c>
      <c r="I100">
        <v>229</v>
      </c>
      <c r="J100">
        <v>91</v>
      </c>
      <c r="K100">
        <v>102.1</v>
      </c>
    </row>
    <row r="101" spans="1:11" x14ac:dyDescent="0.2">
      <c r="A101" t="s">
        <v>338</v>
      </c>
      <c r="B101" t="s">
        <v>339</v>
      </c>
      <c r="C101" t="s">
        <v>340</v>
      </c>
      <c r="D101">
        <v>1000</v>
      </c>
      <c r="E101">
        <v>14.96</v>
      </c>
      <c r="F101" s="9">
        <v>34.9</v>
      </c>
      <c r="G101" s="7">
        <v>43801</v>
      </c>
      <c r="H101" s="8">
        <v>43894</v>
      </c>
      <c r="I101">
        <v>145</v>
      </c>
      <c r="J101">
        <v>91</v>
      </c>
      <c r="K101">
        <v>102.18</v>
      </c>
    </row>
    <row r="102" spans="1:11" x14ac:dyDescent="0.2">
      <c r="A102" t="s">
        <v>341</v>
      </c>
      <c r="B102" t="s">
        <v>342</v>
      </c>
      <c r="C102" t="s">
        <v>343</v>
      </c>
      <c r="D102">
        <v>1000</v>
      </c>
      <c r="E102">
        <v>4.5599999999999996</v>
      </c>
      <c r="F102" s="9">
        <v>23.06</v>
      </c>
      <c r="G102" s="7">
        <v>43822</v>
      </c>
      <c r="H102" s="8">
        <v>44555</v>
      </c>
      <c r="I102">
        <v>806</v>
      </c>
      <c r="J102">
        <v>91</v>
      </c>
      <c r="K102">
        <v>104</v>
      </c>
    </row>
    <row r="103" spans="1:11" x14ac:dyDescent="0.2">
      <c r="A103" t="s">
        <v>344</v>
      </c>
      <c r="B103" t="s">
        <v>345</v>
      </c>
      <c r="C103" t="s">
        <v>346</v>
      </c>
      <c r="D103">
        <v>1000</v>
      </c>
      <c r="E103">
        <v>34.72</v>
      </c>
      <c r="F103" s="9">
        <v>46.12</v>
      </c>
      <c r="G103" s="7">
        <v>43794</v>
      </c>
      <c r="H103" s="8">
        <v>44158</v>
      </c>
      <c r="I103">
        <v>409</v>
      </c>
      <c r="J103">
        <v>182</v>
      </c>
      <c r="K103">
        <v>100.34</v>
      </c>
    </row>
    <row r="104" spans="1:11" x14ac:dyDescent="0.2">
      <c r="A104" t="s">
        <v>766</v>
      </c>
      <c r="B104" t="s">
        <v>765</v>
      </c>
      <c r="C104" t="s">
        <v>767</v>
      </c>
      <c r="D104">
        <v>1000</v>
      </c>
      <c r="E104">
        <v>49.42</v>
      </c>
      <c r="F104" s="9">
        <v>51.11</v>
      </c>
      <c r="G104" s="7">
        <v>43755</v>
      </c>
      <c r="H104" s="8">
        <v>43755</v>
      </c>
      <c r="I104">
        <v>6</v>
      </c>
      <c r="J104">
        <v>182</v>
      </c>
      <c r="K104">
        <v>100</v>
      </c>
    </row>
    <row r="105" spans="1:11" x14ac:dyDescent="0.2">
      <c r="A105" t="s">
        <v>347</v>
      </c>
      <c r="B105" t="s">
        <v>348</v>
      </c>
      <c r="C105" t="s">
        <v>349</v>
      </c>
      <c r="D105">
        <v>1000</v>
      </c>
      <c r="E105">
        <v>34.81</v>
      </c>
      <c r="F105" s="9">
        <v>52.36</v>
      </c>
      <c r="G105" s="7">
        <v>43810</v>
      </c>
      <c r="H105" s="8">
        <v>44174</v>
      </c>
      <c r="I105">
        <v>425</v>
      </c>
      <c r="J105">
        <v>182</v>
      </c>
      <c r="K105">
        <v>100.26</v>
      </c>
    </row>
    <row r="106" spans="1:11" x14ac:dyDescent="0.2">
      <c r="A106" t="s">
        <v>769</v>
      </c>
      <c r="B106" t="s">
        <v>768</v>
      </c>
      <c r="C106" t="s">
        <v>770</v>
      </c>
      <c r="D106">
        <v>100</v>
      </c>
      <c r="E106">
        <v>1.3</v>
      </c>
      <c r="F106" s="9">
        <v>2.71</v>
      </c>
      <c r="G106" s="7">
        <v>43796</v>
      </c>
      <c r="H106" s="8">
        <v>43796</v>
      </c>
      <c r="I106">
        <v>47</v>
      </c>
      <c r="J106">
        <v>90</v>
      </c>
      <c r="K106">
        <v>100.61</v>
      </c>
    </row>
    <row r="107" spans="1:11" x14ac:dyDescent="0.2">
      <c r="A107" t="s">
        <v>350</v>
      </c>
      <c r="B107" t="s">
        <v>351</v>
      </c>
      <c r="C107" t="s">
        <v>352</v>
      </c>
      <c r="D107">
        <v>550</v>
      </c>
      <c r="E107">
        <v>11.71</v>
      </c>
      <c r="F107" s="9">
        <v>31.81</v>
      </c>
      <c r="G107" s="7">
        <v>43864</v>
      </c>
      <c r="H107" s="8">
        <v>44370</v>
      </c>
      <c r="I107">
        <v>621</v>
      </c>
      <c r="J107">
        <v>182</v>
      </c>
      <c r="K107">
        <v>105.22</v>
      </c>
    </row>
    <row r="108" spans="1:11" x14ac:dyDescent="0.2">
      <c r="A108" t="s">
        <v>772</v>
      </c>
      <c r="B108" t="s">
        <v>771</v>
      </c>
      <c r="C108" t="s">
        <v>773</v>
      </c>
      <c r="D108">
        <v>1000</v>
      </c>
      <c r="E108">
        <v>40.869999999999997</v>
      </c>
      <c r="F108" s="9">
        <v>62.88</v>
      </c>
      <c r="G108" s="7">
        <v>43812</v>
      </c>
      <c r="H108" s="8">
        <v>43812</v>
      </c>
      <c r="I108">
        <v>63</v>
      </c>
      <c r="J108">
        <v>180</v>
      </c>
      <c r="K108">
        <v>100.95</v>
      </c>
    </row>
    <row r="109" spans="1:11" x14ac:dyDescent="0.2">
      <c r="A109" t="s">
        <v>353</v>
      </c>
      <c r="B109" t="s">
        <v>354</v>
      </c>
      <c r="C109" t="s">
        <v>355</v>
      </c>
      <c r="D109">
        <v>1000</v>
      </c>
      <c r="E109">
        <v>6.04</v>
      </c>
      <c r="F109" s="9">
        <v>26.18</v>
      </c>
      <c r="G109" s="7">
        <v>43819</v>
      </c>
      <c r="H109" s="8">
        <v>44547</v>
      </c>
      <c r="I109">
        <v>798</v>
      </c>
      <c r="J109">
        <v>91</v>
      </c>
      <c r="K109">
        <v>105.78</v>
      </c>
    </row>
    <row r="110" spans="1:11" x14ac:dyDescent="0.2">
      <c r="A110" t="s">
        <v>356</v>
      </c>
      <c r="B110" t="s">
        <v>357</v>
      </c>
      <c r="C110" t="s">
        <v>358</v>
      </c>
      <c r="D110">
        <v>100</v>
      </c>
      <c r="E110">
        <v>2.79</v>
      </c>
      <c r="F110" s="9">
        <v>3.05</v>
      </c>
      <c r="G110" s="7">
        <v>43757</v>
      </c>
      <c r="H110" s="8">
        <v>43929</v>
      </c>
      <c r="I110">
        <v>180</v>
      </c>
      <c r="J110">
        <v>91</v>
      </c>
      <c r="K110">
        <v>102.69</v>
      </c>
    </row>
    <row r="111" spans="1:11" x14ac:dyDescent="0.2">
      <c r="A111" t="s">
        <v>40</v>
      </c>
      <c r="B111" t="s">
        <v>41</v>
      </c>
      <c r="C111" t="s">
        <v>42</v>
      </c>
      <c r="D111">
        <v>253</v>
      </c>
      <c r="E111">
        <v>2.81</v>
      </c>
      <c r="F111" s="9">
        <v>8.52</v>
      </c>
      <c r="G111" s="7">
        <v>43810</v>
      </c>
      <c r="H111" s="8">
        <v>43992</v>
      </c>
      <c r="I111">
        <v>243</v>
      </c>
      <c r="J111">
        <v>91</v>
      </c>
      <c r="K111">
        <v>102.64</v>
      </c>
    </row>
    <row r="112" spans="1:11" x14ac:dyDescent="0.2">
      <c r="A112" t="s">
        <v>775</v>
      </c>
      <c r="B112" t="s">
        <v>774</v>
      </c>
      <c r="C112" t="s">
        <v>776</v>
      </c>
      <c r="D112">
        <v>950</v>
      </c>
      <c r="E112">
        <v>22.23</v>
      </c>
      <c r="F112" s="9">
        <v>27.71</v>
      </c>
      <c r="G112" s="7">
        <v>43767</v>
      </c>
      <c r="H112" s="8">
        <v>43767</v>
      </c>
      <c r="I112">
        <v>18</v>
      </c>
      <c r="J112">
        <v>91</v>
      </c>
      <c r="K112">
        <v>100.4</v>
      </c>
    </row>
    <row r="113" spans="1:11" x14ac:dyDescent="0.2">
      <c r="A113" t="s">
        <v>58</v>
      </c>
      <c r="B113" t="s">
        <v>59</v>
      </c>
      <c r="C113" t="s">
        <v>60</v>
      </c>
      <c r="D113">
        <v>922.5</v>
      </c>
      <c r="E113">
        <v>0.35</v>
      </c>
      <c r="F113" s="9">
        <v>32.200000000000003</v>
      </c>
      <c r="G113" s="7">
        <v>43839</v>
      </c>
      <c r="H113" s="8">
        <v>44385</v>
      </c>
      <c r="I113">
        <v>636</v>
      </c>
      <c r="J113">
        <v>91</v>
      </c>
      <c r="K113">
        <v>100.53</v>
      </c>
    </row>
    <row r="114" spans="1:11" x14ac:dyDescent="0.2">
      <c r="A114" t="s">
        <v>359</v>
      </c>
      <c r="B114" t="s">
        <v>360</v>
      </c>
      <c r="C114" t="s">
        <v>361</v>
      </c>
      <c r="D114">
        <v>800</v>
      </c>
      <c r="E114">
        <v>3.77</v>
      </c>
      <c r="F114" s="9">
        <v>21.44</v>
      </c>
      <c r="G114" s="7">
        <v>43824</v>
      </c>
      <c r="H114" s="8">
        <v>44461</v>
      </c>
      <c r="I114">
        <v>712</v>
      </c>
      <c r="J114">
        <v>91</v>
      </c>
      <c r="K114">
        <v>103.25</v>
      </c>
    </row>
    <row r="115" spans="1:11" x14ac:dyDescent="0.2">
      <c r="A115" t="s">
        <v>362</v>
      </c>
      <c r="B115" t="s">
        <v>363</v>
      </c>
      <c r="C115" t="s">
        <v>364</v>
      </c>
      <c r="D115">
        <v>1000</v>
      </c>
      <c r="E115">
        <v>1.53</v>
      </c>
      <c r="F115" s="9">
        <v>69.81</v>
      </c>
      <c r="G115" s="7">
        <v>43927</v>
      </c>
      <c r="H115" s="8">
        <v>44473</v>
      </c>
      <c r="I115">
        <v>724</v>
      </c>
      <c r="J115">
        <v>182</v>
      </c>
      <c r="K115">
        <v>101.19</v>
      </c>
    </row>
    <row r="116" spans="1:11" x14ac:dyDescent="0.2">
      <c r="A116" t="s">
        <v>778</v>
      </c>
      <c r="B116" t="s">
        <v>777</v>
      </c>
      <c r="C116" t="s">
        <v>779</v>
      </c>
      <c r="D116">
        <v>1000</v>
      </c>
      <c r="E116">
        <v>0.1</v>
      </c>
      <c r="F116" s="9">
        <v>0.5</v>
      </c>
      <c r="G116" s="7">
        <v>43893</v>
      </c>
      <c r="H116" s="8">
        <v>43893</v>
      </c>
      <c r="I116">
        <v>144</v>
      </c>
      <c r="J116">
        <v>182</v>
      </c>
      <c r="K116">
        <v>100.49</v>
      </c>
    </row>
    <row r="117" spans="1:11" x14ac:dyDescent="0.2">
      <c r="A117" t="s">
        <v>781</v>
      </c>
      <c r="B117" t="s">
        <v>780</v>
      </c>
      <c r="C117" t="s">
        <v>782</v>
      </c>
      <c r="D117">
        <v>1000</v>
      </c>
      <c r="E117">
        <v>0.12</v>
      </c>
      <c r="F117" s="9">
        <v>0.5</v>
      </c>
      <c r="G117" s="7">
        <v>43886</v>
      </c>
      <c r="H117" s="8">
        <v>43886</v>
      </c>
      <c r="I117">
        <v>137</v>
      </c>
      <c r="J117">
        <v>182</v>
      </c>
      <c r="K117">
        <v>98.15</v>
      </c>
    </row>
    <row r="118" spans="1:11" x14ac:dyDescent="0.2">
      <c r="A118" t="s">
        <v>365</v>
      </c>
      <c r="B118" t="s">
        <v>366</v>
      </c>
      <c r="C118" t="s">
        <v>367</v>
      </c>
      <c r="D118">
        <v>1000</v>
      </c>
      <c r="E118">
        <v>32.42</v>
      </c>
      <c r="F118" s="9">
        <v>43.38</v>
      </c>
      <c r="G118" s="7">
        <v>43795</v>
      </c>
      <c r="H118" s="8">
        <v>43977</v>
      </c>
      <c r="I118">
        <v>228</v>
      </c>
      <c r="J118">
        <v>182</v>
      </c>
      <c r="K118">
        <v>101.95</v>
      </c>
    </row>
    <row r="119" spans="1:11" x14ac:dyDescent="0.2">
      <c r="A119" t="s">
        <v>368</v>
      </c>
      <c r="B119" t="s">
        <v>369</v>
      </c>
      <c r="C119" t="s">
        <v>370</v>
      </c>
      <c r="D119">
        <v>1000</v>
      </c>
      <c r="E119">
        <v>26.63</v>
      </c>
      <c r="F119" s="9">
        <v>44.88</v>
      </c>
      <c r="G119" s="7">
        <v>43823</v>
      </c>
      <c r="H119" s="8">
        <v>44551</v>
      </c>
      <c r="I119">
        <v>802</v>
      </c>
      <c r="J119">
        <v>182</v>
      </c>
      <c r="K119">
        <v>100.24</v>
      </c>
    </row>
    <row r="120" spans="1:11" x14ac:dyDescent="0.2">
      <c r="A120" t="s">
        <v>371</v>
      </c>
      <c r="B120" t="s">
        <v>372</v>
      </c>
      <c r="C120" t="s">
        <v>373</v>
      </c>
      <c r="D120">
        <v>300</v>
      </c>
      <c r="E120">
        <v>5.45</v>
      </c>
      <c r="F120" s="9">
        <v>5.9</v>
      </c>
      <c r="G120" s="7">
        <v>43756</v>
      </c>
      <c r="H120" s="8">
        <v>43938</v>
      </c>
      <c r="I120">
        <v>189</v>
      </c>
      <c r="J120">
        <v>91</v>
      </c>
      <c r="K120">
        <v>100.87</v>
      </c>
    </row>
    <row r="121" spans="1:11" x14ac:dyDescent="0.2">
      <c r="A121" t="s">
        <v>34</v>
      </c>
      <c r="B121" t="s">
        <v>35</v>
      </c>
      <c r="C121" t="s">
        <v>36</v>
      </c>
      <c r="D121">
        <v>780</v>
      </c>
      <c r="E121">
        <v>5.57</v>
      </c>
      <c r="F121" s="9">
        <v>23.04</v>
      </c>
      <c r="G121" s="7">
        <v>43818</v>
      </c>
      <c r="H121" s="8">
        <v>44364</v>
      </c>
      <c r="I121">
        <v>615</v>
      </c>
      <c r="J121">
        <v>91</v>
      </c>
      <c r="K121">
        <v>103.39</v>
      </c>
    </row>
    <row r="122" spans="1:11" x14ac:dyDescent="0.2">
      <c r="A122" t="s">
        <v>374</v>
      </c>
      <c r="B122" t="s">
        <v>375</v>
      </c>
      <c r="C122" t="s">
        <v>376</v>
      </c>
      <c r="D122">
        <v>1000</v>
      </c>
      <c r="E122">
        <v>37.26</v>
      </c>
      <c r="F122" s="9">
        <v>42.38</v>
      </c>
      <c r="G122" s="7">
        <v>43760</v>
      </c>
      <c r="H122" s="8">
        <v>43851</v>
      </c>
      <c r="I122">
        <v>102</v>
      </c>
      <c r="J122">
        <v>91</v>
      </c>
      <c r="K122">
        <v>100.5</v>
      </c>
    </row>
    <row r="123" spans="1:11" x14ac:dyDescent="0.2">
      <c r="A123" t="s">
        <v>377</v>
      </c>
      <c r="B123" t="s">
        <v>378</v>
      </c>
      <c r="C123" t="s">
        <v>379</v>
      </c>
      <c r="D123">
        <v>1000</v>
      </c>
      <c r="E123">
        <v>19.89</v>
      </c>
      <c r="F123" s="9">
        <v>41.14</v>
      </c>
      <c r="G123" s="7">
        <v>43796</v>
      </c>
      <c r="H123" s="8">
        <v>43887</v>
      </c>
      <c r="I123">
        <v>138</v>
      </c>
      <c r="J123">
        <v>91</v>
      </c>
      <c r="K123">
        <v>100.62</v>
      </c>
    </row>
    <row r="124" spans="1:11" x14ac:dyDescent="0.2">
      <c r="A124" t="s">
        <v>380</v>
      </c>
      <c r="B124" t="s">
        <v>381</v>
      </c>
      <c r="C124" t="s">
        <v>382</v>
      </c>
      <c r="D124">
        <v>1000</v>
      </c>
      <c r="E124">
        <v>35.26</v>
      </c>
      <c r="F124" s="9">
        <v>41.14</v>
      </c>
      <c r="G124" s="7">
        <v>43762</v>
      </c>
      <c r="H124" s="8">
        <v>43944</v>
      </c>
      <c r="I124">
        <v>195</v>
      </c>
      <c r="J124">
        <v>91</v>
      </c>
      <c r="K124">
        <v>100.91</v>
      </c>
    </row>
    <row r="125" spans="1:11" x14ac:dyDescent="0.2">
      <c r="A125" t="s">
        <v>383</v>
      </c>
      <c r="B125" t="s">
        <v>384</v>
      </c>
      <c r="C125" t="s">
        <v>385</v>
      </c>
      <c r="D125">
        <v>1000</v>
      </c>
      <c r="E125">
        <v>1.32</v>
      </c>
      <c r="F125" s="9">
        <v>39.89</v>
      </c>
      <c r="G125" s="7">
        <v>43837</v>
      </c>
      <c r="H125" s="8">
        <v>44383</v>
      </c>
      <c r="I125">
        <v>634</v>
      </c>
      <c r="J125">
        <v>91</v>
      </c>
      <c r="K125">
        <v>102.5</v>
      </c>
    </row>
    <row r="126" spans="1:11" x14ac:dyDescent="0.2">
      <c r="A126" t="s">
        <v>70</v>
      </c>
      <c r="B126" t="s">
        <v>71</v>
      </c>
      <c r="C126" t="s">
        <v>72</v>
      </c>
      <c r="D126">
        <v>769.24</v>
      </c>
      <c r="E126">
        <v>6.95</v>
      </c>
      <c r="F126" s="9">
        <v>8.69</v>
      </c>
      <c r="G126" s="7">
        <v>43755</v>
      </c>
      <c r="H126" s="8">
        <v>44325</v>
      </c>
      <c r="I126">
        <v>576</v>
      </c>
      <c r="J126">
        <v>30</v>
      </c>
      <c r="K126">
        <v>101.34</v>
      </c>
    </row>
    <row r="127" spans="1:11" x14ac:dyDescent="0.2">
      <c r="A127" t="s">
        <v>386</v>
      </c>
      <c r="B127" t="s">
        <v>387</v>
      </c>
      <c r="C127" t="s">
        <v>388</v>
      </c>
      <c r="D127">
        <v>1000</v>
      </c>
      <c r="E127">
        <v>3.64</v>
      </c>
      <c r="F127" s="9">
        <v>44.13</v>
      </c>
      <c r="G127" s="7">
        <v>43916</v>
      </c>
      <c r="H127" s="8">
        <v>44280</v>
      </c>
      <c r="I127">
        <v>531</v>
      </c>
      <c r="J127">
        <v>182</v>
      </c>
      <c r="K127">
        <v>103.29</v>
      </c>
    </row>
    <row r="128" spans="1:11" x14ac:dyDescent="0.2">
      <c r="A128" t="s">
        <v>389</v>
      </c>
      <c r="B128" t="s">
        <v>390</v>
      </c>
      <c r="C128" t="s">
        <v>391</v>
      </c>
      <c r="D128">
        <v>1000</v>
      </c>
      <c r="E128">
        <v>33.979999999999997</v>
      </c>
      <c r="F128" s="9">
        <v>39.39</v>
      </c>
      <c r="G128" s="7">
        <v>43774</v>
      </c>
      <c r="H128" s="8">
        <v>44138</v>
      </c>
      <c r="I128">
        <v>389</v>
      </c>
      <c r="J128">
        <v>182</v>
      </c>
      <c r="K128">
        <v>101</v>
      </c>
    </row>
    <row r="129" spans="1:11" x14ac:dyDescent="0.2">
      <c r="A129" t="s">
        <v>392</v>
      </c>
      <c r="B129" t="s">
        <v>393</v>
      </c>
      <c r="C129" t="s">
        <v>394</v>
      </c>
      <c r="D129">
        <v>1000</v>
      </c>
      <c r="E129">
        <v>7.2</v>
      </c>
      <c r="F129" s="9">
        <v>35.4</v>
      </c>
      <c r="G129" s="7">
        <v>43894</v>
      </c>
      <c r="H129" s="8">
        <v>44440</v>
      </c>
      <c r="I129">
        <v>691</v>
      </c>
      <c r="J129">
        <v>182</v>
      </c>
      <c r="K129">
        <v>100.2</v>
      </c>
    </row>
    <row r="130" spans="1:11" x14ac:dyDescent="0.2">
      <c r="A130" t="s">
        <v>395</v>
      </c>
      <c r="B130" t="s">
        <v>396</v>
      </c>
      <c r="C130" t="s">
        <v>397</v>
      </c>
      <c r="D130">
        <v>1000</v>
      </c>
      <c r="E130">
        <v>10.48</v>
      </c>
      <c r="F130" s="9">
        <v>42.38</v>
      </c>
      <c r="G130" s="7">
        <v>43886</v>
      </c>
      <c r="H130" s="8">
        <v>44250</v>
      </c>
      <c r="I130">
        <v>501</v>
      </c>
      <c r="J130">
        <v>182</v>
      </c>
      <c r="K130">
        <v>102.29</v>
      </c>
    </row>
    <row r="131" spans="1:11" x14ac:dyDescent="0.2">
      <c r="A131" t="s">
        <v>398</v>
      </c>
      <c r="B131" t="s">
        <v>399</v>
      </c>
      <c r="C131" t="s">
        <v>400</v>
      </c>
      <c r="D131">
        <v>1000</v>
      </c>
      <c r="E131">
        <v>22.8</v>
      </c>
      <c r="F131" s="9">
        <v>39.14</v>
      </c>
      <c r="G131" s="7">
        <v>43825</v>
      </c>
      <c r="H131" s="8">
        <v>44189</v>
      </c>
      <c r="I131">
        <v>440</v>
      </c>
      <c r="J131">
        <v>182</v>
      </c>
      <c r="K131">
        <v>100.85</v>
      </c>
    </row>
    <row r="132" spans="1:11" x14ac:dyDescent="0.2">
      <c r="A132" t="s">
        <v>401</v>
      </c>
      <c r="B132" t="s">
        <v>402</v>
      </c>
      <c r="C132" t="s">
        <v>403</v>
      </c>
      <c r="D132">
        <v>1000</v>
      </c>
      <c r="E132">
        <v>13.42</v>
      </c>
      <c r="F132" s="9">
        <v>34.9</v>
      </c>
      <c r="G132" s="7">
        <v>43805</v>
      </c>
      <c r="H132" s="8">
        <v>44169</v>
      </c>
      <c r="I132">
        <v>420</v>
      </c>
      <c r="J132">
        <v>91</v>
      </c>
      <c r="K132">
        <v>99.6</v>
      </c>
    </row>
    <row r="133" spans="1:11" x14ac:dyDescent="0.2">
      <c r="A133" t="s">
        <v>404</v>
      </c>
      <c r="B133" t="s">
        <v>405</v>
      </c>
      <c r="C133" t="s">
        <v>406</v>
      </c>
      <c r="D133">
        <v>1000</v>
      </c>
      <c r="E133">
        <v>10.45</v>
      </c>
      <c r="F133" s="9">
        <v>35.9</v>
      </c>
      <c r="G133" s="7">
        <v>43878</v>
      </c>
      <c r="H133" s="8">
        <v>44242</v>
      </c>
      <c r="I133">
        <v>493</v>
      </c>
      <c r="J133">
        <v>182</v>
      </c>
      <c r="K133">
        <v>100.2</v>
      </c>
    </row>
    <row r="134" spans="1:11" x14ac:dyDescent="0.2">
      <c r="A134" t="s">
        <v>407</v>
      </c>
      <c r="B134" t="s">
        <v>408</v>
      </c>
      <c r="C134" t="s">
        <v>409</v>
      </c>
      <c r="D134">
        <v>1000</v>
      </c>
      <c r="E134">
        <v>42.47</v>
      </c>
      <c r="F134" s="9">
        <v>49.86</v>
      </c>
      <c r="G134" s="7">
        <v>43776</v>
      </c>
      <c r="H134" s="8">
        <v>43958</v>
      </c>
      <c r="I134">
        <v>209</v>
      </c>
      <c r="J134">
        <v>182</v>
      </c>
      <c r="K134">
        <v>115.39</v>
      </c>
    </row>
    <row r="135" spans="1:11" x14ac:dyDescent="0.2">
      <c r="A135" t="s">
        <v>410</v>
      </c>
      <c r="B135" t="s">
        <v>411</v>
      </c>
      <c r="C135" t="s">
        <v>412</v>
      </c>
      <c r="D135">
        <v>400</v>
      </c>
      <c r="E135">
        <v>9.32</v>
      </c>
      <c r="F135" s="9">
        <v>9.9700000000000006</v>
      </c>
      <c r="G135" s="7">
        <v>43755</v>
      </c>
      <c r="H135" s="8">
        <v>44392</v>
      </c>
      <c r="I135">
        <v>643</v>
      </c>
      <c r="J135">
        <v>91</v>
      </c>
      <c r="K135">
        <v>110</v>
      </c>
    </row>
    <row r="136" spans="1:11" x14ac:dyDescent="0.2">
      <c r="A136" t="s">
        <v>413</v>
      </c>
      <c r="B136" t="s">
        <v>414</v>
      </c>
      <c r="C136" t="s">
        <v>415</v>
      </c>
      <c r="D136">
        <v>200</v>
      </c>
      <c r="E136">
        <v>2.93</v>
      </c>
      <c r="F136" s="9">
        <v>11.84</v>
      </c>
      <c r="G136" s="7">
        <v>43886</v>
      </c>
      <c r="H136" s="8">
        <v>43886</v>
      </c>
      <c r="I136">
        <v>137</v>
      </c>
      <c r="J136">
        <v>182</v>
      </c>
      <c r="K136">
        <v>101.19</v>
      </c>
    </row>
    <row r="137" spans="1:11" x14ac:dyDescent="0.2">
      <c r="A137" t="s">
        <v>416</v>
      </c>
      <c r="B137" t="s">
        <v>417</v>
      </c>
      <c r="C137" t="s">
        <v>418</v>
      </c>
      <c r="D137">
        <v>200</v>
      </c>
      <c r="E137">
        <v>2.93</v>
      </c>
      <c r="F137" s="9">
        <v>11.84</v>
      </c>
      <c r="G137" s="7">
        <v>43886</v>
      </c>
      <c r="H137" s="8">
        <v>43886</v>
      </c>
      <c r="I137">
        <v>137</v>
      </c>
      <c r="J137">
        <v>182</v>
      </c>
      <c r="K137">
        <v>101.15</v>
      </c>
    </row>
    <row r="138" spans="1:11" x14ac:dyDescent="0.2">
      <c r="A138" t="s">
        <v>419</v>
      </c>
      <c r="B138" t="s">
        <v>420</v>
      </c>
      <c r="C138" t="s">
        <v>421</v>
      </c>
      <c r="D138">
        <v>1000</v>
      </c>
      <c r="E138">
        <v>12.93</v>
      </c>
      <c r="F138" s="9">
        <v>39.89</v>
      </c>
      <c r="G138" s="7">
        <v>43872</v>
      </c>
      <c r="H138" s="8">
        <v>44236</v>
      </c>
      <c r="I138">
        <v>487</v>
      </c>
      <c r="J138">
        <v>182</v>
      </c>
      <c r="K138">
        <v>100.5</v>
      </c>
    </row>
    <row r="139" spans="1:11" x14ac:dyDescent="0.2">
      <c r="A139" t="s">
        <v>422</v>
      </c>
      <c r="B139" t="s">
        <v>423</v>
      </c>
      <c r="C139" t="s">
        <v>424</v>
      </c>
      <c r="D139">
        <v>1000</v>
      </c>
      <c r="E139">
        <v>12.93</v>
      </c>
      <c r="F139" s="9">
        <v>39.89</v>
      </c>
      <c r="G139" s="7">
        <v>43872</v>
      </c>
      <c r="H139" s="8">
        <v>44236</v>
      </c>
      <c r="I139">
        <v>487</v>
      </c>
      <c r="J139">
        <v>182</v>
      </c>
      <c r="K139">
        <v>99.45</v>
      </c>
    </row>
    <row r="140" spans="1:11" x14ac:dyDescent="0.2">
      <c r="A140" t="s">
        <v>19</v>
      </c>
      <c r="B140" t="s">
        <v>20</v>
      </c>
      <c r="C140" t="s">
        <v>21</v>
      </c>
      <c r="D140">
        <v>350</v>
      </c>
      <c r="E140">
        <v>14.62</v>
      </c>
      <c r="F140" s="9">
        <v>19.399999999999999</v>
      </c>
      <c r="G140" s="7">
        <v>43797</v>
      </c>
      <c r="H140" s="8">
        <v>44343</v>
      </c>
      <c r="I140">
        <v>594</v>
      </c>
      <c r="J140">
        <v>182</v>
      </c>
      <c r="K140">
        <v>98</v>
      </c>
    </row>
    <row r="141" spans="1:11" x14ac:dyDescent="0.2">
      <c r="A141" t="s">
        <v>22</v>
      </c>
      <c r="B141" t="s">
        <v>23</v>
      </c>
      <c r="C141" t="s">
        <v>24</v>
      </c>
      <c r="D141">
        <v>350</v>
      </c>
      <c r="E141">
        <v>14.62</v>
      </c>
      <c r="F141" s="9">
        <v>19.399999999999999</v>
      </c>
      <c r="G141" s="7">
        <v>43797</v>
      </c>
      <c r="H141" s="8">
        <v>44343</v>
      </c>
      <c r="I141">
        <v>594</v>
      </c>
      <c r="J141">
        <v>182</v>
      </c>
      <c r="K141">
        <v>98</v>
      </c>
    </row>
    <row r="142" spans="1:11" x14ac:dyDescent="0.2">
      <c r="A142" t="s">
        <v>25</v>
      </c>
      <c r="B142" t="s">
        <v>26</v>
      </c>
      <c r="C142" t="s">
        <v>27</v>
      </c>
      <c r="D142">
        <v>350</v>
      </c>
      <c r="E142">
        <v>14.13</v>
      </c>
      <c r="F142" s="9">
        <v>19.399999999999999</v>
      </c>
      <c r="G142" s="7">
        <v>43802</v>
      </c>
      <c r="H142" s="8">
        <v>44348</v>
      </c>
      <c r="I142">
        <v>599</v>
      </c>
      <c r="J142">
        <v>182</v>
      </c>
      <c r="K142">
        <v>98</v>
      </c>
    </row>
    <row r="143" spans="1:11" x14ac:dyDescent="0.2">
      <c r="A143" t="s">
        <v>425</v>
      </c>
      <c r="B143" t="s">
        <v>426</v>
      </c>
      <c r="C143" t="s">
        <v>427</v>
      </c>
      <c r="D143">
        <v>1000</v>
      </c>
      <c r="E143">
        <v>42.35</v>
      </c>
      <c r="F143" s="9">
        <v>45.87</v>
      </c>
      <c r="G143" s="7">
        <v>43763</v>
      </c>
      <c r="H143" s="8">
        <v>44309</v>
      </c>
      <c r="I143">
        <v>560</v>
      </c>
      <c r="J143">
        <v>182</v>
      </c>
      <c r="K143">
        <v>102</v>
      </c>
    </row>
    <row r="144" spans="1:11" x14ac:dyDescent="0.2">
      <c r="A144" t="s">
        <v>428</v>
      </c>
      <c r="B144" t="s">
        <v>429</v>
      </c>
      <c r="C144" t="s">
        <v>430</v>
      </c>
      <c r="D144">
        <v>300</v>
      </c>
      <c r="E144">
        <v>9.7200000000000006</v>
      </c>
      <c r="F144" s="9">
        <v>10.28</v>
      </c>
      <c r="G144" s="7">
        <v>43754</v>
      </c>
      <c r="H144" s="8">
        <v>44118</v>
      </c>
      <c r="I144">
        <v>369</v>
      </c>
      <c r="J144">
        <v>91</v>
      </c>
      <c r="K144">
        <v>106.55</v>
      </c>
    </row>
    <row r="145" spans="1:11" x14ac:dyDescent="0.2">
      <c r="A145" t="s">
        <v>431</v>
      </c>
      <c r="B145" t="s">
        <v>432</v>
      </c>
      <c r="C145" t="s">
        <v>433</v>
      </c>
      <c r="D145">
        <v>700</v>
      </c>
      <c r="E145">
        <v>7.85</v>
      </c>
      <c r="F145" s="9">
        <v>20.420000000000002</v>
      </c>
      <c r="G145" s="7">
        <v>43805</v>
      </c>
      <c r="H145" s="8">
        <v>44442</v>
      </c>
      <c r="I145">
        <v>693</v>
      </c>
      <c r="J145">
        <v>91</v>
      </c>
      <c r="K145">
        <v>105.16</v>
      </c>
    </row>
    <row r="146" spans="1:11" x14ac:dyDescent="0.2">
      <c r="A146" t="s">
        <v>55</v>
      </c>
      <c r="B146" t="s">
        <v>56</v>
      </c>
      <c r="C146" t="s">
        <v>57</v>
      </c>
      <c r="D146">
        <v>1000</v>
      </c>
      <c r="E146">
        <v>9.99</v>
      </c>
      <c r="F146" s="9">
        <v>11.1</v>
      </c>
      <c r="G146" s="7">
        <v>43752</v>
      </c>
      <c r="H146" s="8">
        <v>43992</v>
      </c>
      <c r="I146">
        <v>243</v>
      </c>
      <c r="J146">
        <v>30</v>
      </c>
      <c r="K146">
        <v>101.48</v>
      </c>
    </row>
    <row r="147" spans="1:11" x14ac:dyDescent="0.2">
      <c r="A147" t="s">
        <v>67</v>
      </c>
      <c r="B147" t="s">
        <v>68</v>
      </c>
      <c r="C147" t="s">
        <v>69</v>
      </c>
      <c r="D147">
        <v>1000</v>
      </c>
      <c r="E147">
        <v>9.99</v>
      </c>
      <c r="F147" s="9">
        <v>11.1</v>
      </c>
      <c r="G147" s="7">
        <v>43752</v>
      </c>
      <c r="H147" s="8">
        <v>44412</v>
      </c>
      <c r="I147">
        <v>663</v>
      </c>
      <c r="J147">
        <v>30</v>
      </c>
      <c r="K147">
        <v>103.24</v>
      </c>
    </row>
    <row r="148" spans="1:11" x14ac:dyDescent="0.2">
      <c r="A148" t="s">
        <v>28</v>
      </c>
      <c r="B148" t="s">
        <v>29</v>
      </c>
      <c r="C148" t="s">
        <v>30</v>
      </c>
      <c r="D148">
        <v>600</v>
      </c>
      <c r="E148">
        <v>10.16</v>
      </c>
      <c r="F148" s="9">
        <v>19.670000000000002</v>
      </c>
      <c r="G148" s="7">
        <v>43793</v>
      </c>
      <c r="H148" s="8">
        <v>44066</v>
      </c>
      <c r="I148">
        <v>317</v>
      </c>
      <c r="J148">
        <v>91</v>
      </c>
      <c r="K148">
        <v>103.28</v>
      </c>
    </row>
    <row r="149" spans="1:11" x14ac:dyDescent="0.2">
      <c r="A149" t="s">
        <v>434</v>
      </c>
      <c r="B149" t="s">
        <v>435</v>
      </c>
      <c r="C149" t="s">
        <v>436</v>
      </c>
      <c r="D149">
        <v>150</v>
      </c>
      <c r="E149">
        <v>1.71</v>
      </c>
      <c r="F149" s="9">
        <v>5.89</v>
      </c>
      <c r="G149" s="7">
        <v>43878</v>
      </c>
      <c r="H149" s="8">
        <v>44069</v>
      </c>
      <c r="I149">
        <v>320</v>
      </c>
      <c r="J149">
        <v>182</v>
      </c>
      <c r="K149">
        <v>101.33</v>
      </c>
    </row>
    <row r="150" spans="1:11" x14ac:dyDescent="0.2">
      <c r="A150" t="s">
        <v>437</v>
      </c>
      <c r="B150" t="s">
        <v>438</v>
      </c>
      <c r="C150" t="s">
        <v>439</v>
      </c>
      <c r="D150">
        <v>1000</v>
      </c>
      <c r="E150">
        <v>25.76</v>
      </c>
      <c r="F150" s="9">
        <v>39.39</v>
      </c>
      <c r="G150" s="7">
        <v>43812</v>
      </c>
      <c r="H150" s="8">
        <v>43994</v>
      </c>
      <c r="I150">
        <v>245</v>
      </c>
      <c r="J150">
        <v>182</v>
      </c>
      <c r="K150">
        <v>100.49</v>
      </c>
    </row>
    <row r="151" spans="1:11" x14ac:dyDescent="0.2">
      <c r="A151" t="s">
        <v>440</v>
      </c>
      <c r="B151" t="s">
        <v>441</v>
      </c>
      <c r="C151" t="s">
        <v>442</v>
      </c>
      <c r="D151">
        <v>100</v>
      </c>
      <c r="E151">
        <v>1.81</v>
      </c>
      <c r="F151" s="9">
        <v>2.08</v>
      </c>
      <c r="G151" s="7">
        <v>43761</v>
      </c>
      <c r="H151" s="8">
        <v>44034</v>
      </c>
      <c r="I151">
        <v>285</v>
      </c>
      <c r="J151">
        <v>91</v>
      </c>
      <c r="K151">
        <v>101.56</v>
      </c>
    </row>
    <row r="152" spans="1:11" x14ac:dyDescent="0.2">
      <c r="A152" t="s">
        <v>443</v>
      </c>
      <c r="B152" t="s">
        <v>444</v>
      </c>
      <c r="C152" t="s">
        <v>445</v>
      </c>
      <c r="D152">
        <v>1000</v>
      </c>
      <c r="E152">
        <v>36.619999999999997</v>
      </c>
      <c r="F152" s="9">
        <v>49.36</v>
      </c>
      <c r="G152" s="7">
        <v>43796</v>
      </c>
      <c r="H152" s="8">
        <v>44524</v>
      </c>
      <c r="I152">
        <v>775</v>
      </c>
      <c r="J152">
        <v>182</v>
      </c>
      <c r="K152">
        <v>99.5</v>
      </c>
    </row>
    <row r="153" spans="1:11" x14ac:dyDescent="0.2">
      <c r="A153" t="s">
        <v>446</v>
      </c>
      <c r="B153" t="s">
        <v>447</v>
      </c>
      <c r="C153" t="s">
        <v>448</v>
      </c>
      <c r="D153">
        <v>1000</v>
      </c>
      <c r="E153">
        <v>27.23</v>
      </c>
      <c r="F153" s="9">
        <v>34.65</v>
      </c>
      <c r="G153" s="7">
        <v>43788</v>
      </c>
      <c r="H153" s="8">
        <v>44152</v>
      </c>
      <c r="I153">
        <v>403</v>
      </c>
      <c r="J153">
        <v>182</v>
      </c>
      <c r="K153">
        <v>100.05</v>
      </c>
    </row>
    <row r="154" spans="1:11" x14ac:dyDescent="0.2">
      <c r="A154" t="s">
        <v>449</v>
      </c>
      <c r="B154" t="s">
        <v>450</v>
      </c>
      <c r="C154" t="s">
        <v>451</v>
      </c>
      <c r="D154">
        <v>1000</v>
      </c>
      <c r="E154">
        <v>27.23</v>
      </c>
      <c r="F154" s="9">
        <v>34.65</v>
      </c>
      <c r="G154" s="7">
        <v>43788</v>
      </c>
      <c r="H154" s="8">
        <v>44152</v>
      </c>
      <c r="I154">
        <v>403</v>
      </c>
      <c r="J154">
        <v>182</v>
      </c>
      <c r="K154">
        <v>100.05</v>
      </c>
    </row>
    <row r="155" spans="1:11" x14ac:dyDescent="0.2">
      <c r="A155" t="s">
        <v>784</v>
      </c>
      <c r="B155" t="s">
        <v>783</v>
      </c>
      <c r="C155" t="s">
        <v>785</v>
      </c>
      <c r="D155">
        <v>400</v>
      </c>
      <c r="E155">
        <v>8.68</v>
      </c>
      <c r="F155" s="9">
        <v>10.31</v>
      </c>
      <c r="G155" s="7">
        <v>43764</v>
      </c>
      <c r="H155" s="8">
        <v>43764</v>
      </c>
      <c r="I155">
        <v>15</v>
      </c>
      <c r="J155">
        <v>95</v>
      </c>
      <c r="K155">
        <v>100.22</v>
      </c>
    </row>
    <row r="156" spans="1:11" x14ac:dyDescent="0.2">
      <c r="A156" t="s">
        <v>787</v>
      </c>
      <c r="B156" t="s">
        <v>786</v>
      </c>
      <c r="C156" t="s">
        <v>788</v>
      </c>
      <c r="D156">
        <v>200</v>
      </c>
      <c r="E156">
        <v>5.86</v>
      </c>
      <c r="F156" s="9">
        <v>6.13</v>
      </c>
      <c r="G156" s="7">
        <v>43753</v>
      </c>
      <c r="H156" s="8">
        <v>43753</v>
      </c>
      <c r="I156">
        <v>4</v>
      </c>
      <c r="J156">
        <v>91</v>
      </c>
      <c r="K156">
        <v>100.13</v>
      </c>
    </row>
    <row r="157" spans="1:11" x14ac:dyDescent="0.2">
      <c r="A157" t="s">
        <v>452</v>
      </c>
      <c r="B157" t="s">
        <v>453</v>
      </c>
      <c r="C157" t="s">
        <v>454</v>
      </c>
      <c r="D157">
        <v>1000</v>
      </c>
      <c r="E157">
        <v>18.600000000000001</v>
      </c>
      <c r="F157" s="9">
        <v>23.19</v>
      </c>
      <c r="G157" s="7">
        <v>43767</v>
      </c>
      <c r="H157" s="8">
        <v>44501</v>
      </c>
      <c r="I157">
        <v>752</v>
      </c>
      <c r="J157">
        <v>91</v>
      </c>
      <c r="K157">
        <v>105.94</v>
      </c>
    </row>
    <row r="158" spans="1:11" x14ac:dyDescent="0.2">
      <c r="A158" t="s">
        <v>455</v>
      </c>
      <c r="B158" t="s">
        <v>456</v>
      </c>
      <c r="C158" t="s">
        <v>457</v>
      </c>
      <c r="D158">
        <v>150</v>
      </c>
      <c r="E158">
        <v>1.1299999999999999</v>
      </c>
      <c r="F158" s="9">
        <v>4.1100000000000003</v>
      </c>
      <c r="G158" s="7">
        <v>43815</v>
      </c>
      <c r="H158" s="8">
        <v>44361</v>
      </c>
      <c r="I158">
        <v>612</v>
      </c>
      <c r="J158">
        <v>91</v>
      </c>
      <c r="K158">
        <v>104.3</v>
      </c>
    </row>
    <row r="159" spans="1:11" x14ac:dyDescent="0.2">
      <c r="A159" t="s">
        <v>790</v>
      </c>
      <c r="B159" t="s">
        <v>789</v>
      </c>
      <c r="C159" t="s">
        <v>791</v>
      </c>
      <c r="D159">
        <v>1000</v>
      </c>
      <c r="E159">
        <v>0.02</v>
      </c>
      <c r="F159" s="9">
        <v>0.05</v>
      </c>
      <c r="G159" s="7">
        <v>43868</v>
      </c>
      <c r="H159" s="8">
        <v>43868</v>
      </c>
      <c r="I159">
        <v>119</v>
      </c>
      <c r="J159">
        <v>182</v>
      </c>
      <c r="K159">
        <v>98</v>
      </c>
    </row>
    <row r="160" spans="1:11" x14ac:dyDescent="0.2">
      <c r="A160" t="s">
        <v>793</v>
      </c>
      <c r="B160" t="s">
        <v>792</v>
      </c>
      <c r="C160" t="s">
        <v>794</v>
      </c>
      <c r="D160">
        <v>1000</v>
      </c>
      <c r="E160">
        <v>0.04</v>
      </c>
      <c r="F160" s="9">
        <v>0.5</v>
      </c>
      <c r="G160" s="7">
        <v>43917</v>
      </c>
      <c r="H160" s="8">
        <v>44281</v>
      </c>
      <c r="I160">
        <v>532</v>
      </c>
      <c r="J160">
        <v>182</v>
      </c>
      <c r="K160">
        <v>96.86</v>
      </c>
    </row>
    <row r="161" spans="1:11" x14ac:dyDescent="0.2">
      <c r="A161" t="s">
        <v>796</v>
      </c>
      <c r="B161" t="s">
        <v>795</v>
      </c>
      <c r="C161" t="s">
        <v>797</v>
      </c>
      <c r="D161">
        <v>1000</v>
      </c>
      <c r="E161">
        <v>0.04</v>
      </c>
      <c r="F161" s="9">
        <v>0.5</v>
      </c>
      <c r="G161" s="7">
        <v>43917</v>
      </c>
      <c r="H161" s="8">
        <v>44281</v>
      </c>
      <c r="I161">
        <v>532</v>
      </c>
      <c r="J161">
        <v>182</v>
      </c>
      <c r="K161">
        <v>96.68</v>
      </c>
    </row>
    <row r="162" spans="1:11" x14ac:dyDescent="0.2">
      <c r="A162" t="s">
        <v>799</v>
      </c>
      <c r="B162" t="s">
        <v>798</v>
      </c>
      <c r="C162" t="s">
        <v>800</v>
      </c>
      <c r="D162">
        <v>1000</v>
      </c>
      <c r="E162">
        <v>0.04</v>
      </c>
      <c r="F162" s="9">
        <v>0.05</v>
      </c>
      <c r="G162" s="7">
        <v>43803</v>
      </c>
      <c r="H162" s="8">
        <v>44349</v>
      </c>
      <c r="I162">
        <v>600</v>
      </c>
      <c r="J162">
        <v>182</v>
      </c>
      <c r="K162">
        <v>95</v>
      </c>
    </row>
    <row r="163" spans="1:11" x14ac:dyDescent="0.2">
      <c r="A163" t="s">
        <v>802</v>
      </c>
      <c r="B163" t="s">
        <v>801</v>
      </c>
      <c r="C163" t="s">
        <v>803</v>
      </c>
      <c r="D163">
        <v>1000</v>
      </c>
      <c r="E163">
        <v>0.04</v>
      </c>
      <c r="F163" s="9">
        <v>0.05</v>
      </c>
      <c r="G163" s="7">
        <v>43803</v>
      </c>
      <c r="H163" s="8">
        <v>44349</v>
      </c>
      <c r="I163">
        <v>600</v>
      </c>
      <c r="J163">
        <v>182</v>
      </c>
      <c r="K163">
        <v>94</v>
      </c>
    </row>
    <row r="164" spans="1:11" x14ac:dyDescent="0.2">
      <c r="A164" t="s">
        <v>805</v>
      </c>
      <c r="B164" t="s">
        <v>804</v>
      </c>
      <c r="C164" t="s">
        <v>806</v>
      </c>
      <c r="D164">
        <v>1000</v>
      </c>
      <c r="E164">
        <v>0.04</v>
      </c>
      <c r="F164" s="9">
        <v>0.05</v>
      </c>
      <c r="G164" s="7">
        <v>43803</v>
      </c>
      <c r="H164" s="8">
        <v>44349</v>
      </c>
      <c r="I164">
        <v>600</v>
      </c>
      <c r="J164">
        <v>182</v>
      </c>
      <c r="K164">
        <v>96.5</v>
      </c>
    </row>
    <row r="165" spans="1:11" x14ac:dyDescent="0.2">
      <c r="A165" t="s">
        <v>458</v>
      </c>
      <c r="B165" t="s">
        <v>459</v>
      </c>
      <c r="C165" t="s">
        <v>460</v>
      </c>
      <c r="D165">
        <v>1000</v>
      </c>
      <c r="E165">
        <v>38.61</v>
      </c>
      <c r="F165" s="9">
        <v>121.83</v>
      </c>
      <c r="G165" s="7">
        <v>43999</v>
      </c>
      <c r="H165" s="8">
        <v>43999</v>
      </c>
      <c r="I165">
        <v>250</v>
      </c>
      <c r="J165">
        <v>366</v>
      </c>
      <c r="K165">
        <v>103.08</v>
      </c>
    </row>
    <row r="166" spans="1:11" x14ac:dyDescent="0.2">
      <c r="A166" t="s">
        <v>808</v>
      </c>
      <c r="B166" t="s">
        <v>807</v>
      </c>
      <c r="C166" t="s">
        <v>809</v>
      </c>
      <c r="D166">
        <v>1000</v>
      </c>
      <c r="E166">
        <v>0</v>
      </c>
      <c r="F166" s="9">
        <v>0.05</v>
      </c>
      <c r="G166" s="7">
        <v>43928</v>
      </c>
      <c r="H166" s="8">
        <v>43928</v>
      </c>
      <c r="I166">
        <v>179</v>
      </c>
      <c r="J166">
        <v>182</v>
      </c>
      <c r="K166">
        <v>96.99</v>
      </c>
    </row>
    <row r="167" spans="1:11" x14ac:dyDescent="0.2">
      <c r="A167" t="s">
        <v>461</v>
      </c>
      <c r="B167" t="s">
        <v>462</v>
      </c>
      <c r="C167" t="s">
        <v>463</v>
      </c>
      <c r="D167">
        <v>1000</v>
      </c>
      <c r="E167">
        <v>26.24</v>
      </c>
      <c r="F167" s="9">
        <v>44.63</v>
      </c>
      <c r="G167" s="7">
        <v>43824</v>
      </c>
      <c r="H167" s="8">
        <v>44370</v>
      </c>
      <c r="I167">
        <v>621</v>
      </c>
      <c r="J167">
        <v>182</v>
      </c>
      <c r="K167">
        <v>100.59</v>
      </c>
    </row>
    <row r="168" spans="1:11" x14ac:dyDescent="0.2">
      <c r="A168" t="s">
        <v>464</v>
      </c>
      <c r="B168" t="s">
        <v>465</v>
      </c>
      <c r="C168" t="s">
        <v>466</v>
      </c>
      <c r="D168">
        <v>1000</v>
      </c>
      <c r="E168">
        <v>25.03</v>
      </c>
      <c r="F168" s="9">
        <v>43.38</v>
      </c>
      <c r="G168" s="7">
        <v>43826</v>
      </c>
      <c r="H168" s="8">
        <v>44372</v>
      </c>
      <c r="I168">
        <v>623</v>
      </c>
      <c r="J168">
        <v>182</v>
      </c>
      <c r="K168">
        <v>101.09</v>
      </c>
    </row>
    <row r="169" spans="1:11" x14ac:dyDescent="0.2">
      <c r="A169" t="s">
        <v>467</v>
      </c>
      <c r="B169" t="s">
        <v>468</v>
      </c>
      <c r="C169" t="s">
        <v>469</v>
      </c>
      <c r="D169">
        <v>900</v>
      </c>
      <c r="E169">
        <v>31.07</v>
      </c>
      <c r="F169" s="9">
        <v>33.659999999999997</v>
      </c>
      <c r="G169" s="7">
        <v>43756</v>
      </c>
      <c r="H169" s="8">
        <v>44484</v>
      </c>
      <c r="I169">
        <v>735</v>
      </c>
      <c r="J169">
        <v>91</v>
      </c>
      <c r="K169">
        <v>97.82</v>
      </c>
    </row>
    <row r="170" spans="1:11" x14ac:dyDescent="0.2">
      <c r="A170" t="s">
        <v>64</v>
      </c>
      <c r="B170" t="s">
        <v>65</v>
      </c>
      <c r="C170" t="s">
        <v>66</v>
      </c>
      <c r="D170">
        <v>1000</v>
      </c>
      <c r="E170">
        <v>23.15</v>
      </c>
      <c r="F170" s="9">
        <v>32.409999999999997</v>
      </c>
      <c r="G170" s="7">
        <v>43775</v>
      </c>
      <c r="H170" s="8">
        <v>44412</v>
      </c>
      <c r="I170">
        <v>663</v>
      </c>
      <c r="J170">
        <v>91</v>
      </c>
      <c r="K170">
        <v>100.58</v>
      </c>
    </row>
    <row r="171" spans="1:11" x14ac:dyDescent="0.2">
      <c r="A171" t="s">
        <v>76</v>
      </c>
      <c r="B171" t="s">
        <v>77</v>
      </c>
      <c r="C171" t="s">
        <v>78</v>
      </c>
      <c r="D171">
        <v>1000</v>
      </c>
      <c r="E171">
        <v>10.96</v>
      </c>
      <c r="F171" s="9">
        <v>31.16</v>
      </c>
      <c r="G171" s="7">
        <v>43808</v>
      </c>
      <c r="H171" s="8">
        <v>44536</v>
      </c>
      <c r="I171">
        <v>787</v>
      </c>
      <c r="J171">
        <v>91</v>
      </c>
      <c r="K171">
        <v>100.3</v>
      </c>
    </row>
    <row r="172" spans="1:11" x14ac:dyDescent="0.2">
      <c r="A172" t="s">
        <v>52</v>
      </c>
      <c r="B172" t="s">
        <v>53</v>
      </c>
      <c r="C172" t="s">
        <v>54</v>
      </c>
      <c r="D172">
        <v>1000</v>
      </c>
      <c r="E172">
        <v>25.32</v>
      </c>
      <c r="F172" s="9">
        <v>29.92</v>
      </c>
      <c r="G172" s="7">
        <v>43763</v>
      </c>
      <c r="H172" s="8">
        <v>44309</v>
      </c>
      <c r="I172">
        <v>560</v>
      </c>
      <c r="J172">
        <v>91</v>
      </c>
      <c r="K172">
        <v>100.5</v>
      </c>
    </row>
    <row r="173" spans="1:11" x14ac:dyDescent="0.2">
      <c r="A173" t="s">
        <v>811</v>
      </c>
      <c r="B173" t="s">
        <v>810</v>
      </c>
      <c r="C173" t="s">
        <v>812</v>
      </c>
      <c r="D173">
        <v>1000</v>
      </c>
      <c r="E173">
        <v>0.01</v>
      </c>
      <c r="F173" s="9">
        <v>0.02</v>
      </c>
      <c r="G173" s="7">
        <v>43804</v>
      </c>
      <c r="H173" s="8">
        <v>44350</v>
      </c>
      <c r="I173">
        <v>601</v>
      </c>
      <c r="J173">
        <v>91</v>
      </c>
      <c r="K173">
        <v>98.49</v>
      </c>
    </row>
    <row r="174" spans="1:11" x14ac:dyDescent="0.2">
      <c r="A174" t="s">
        <v>37</v>
      </c>
      <c r="B174" t="s">
        <v>38</v>
      </c>
      <c r="C174" t="s">
        <v>39</v>
      </c>
      <c r="D174">
        <v>1000</v>
      </c>
      <c r="E174">
        <v>37.97</v>
      </c>
      <c r="F174" s="9">
        <v>44.88</v>
      </c>
      <c r="G174" s="7">
        <v>43777</v>
      </c>
      <c r="H174" s="8">
        <v>44505</v>
      </c>
      <c r="I174">
        <v>756</v>
      </c>
      <c r="J174">
        <v>182</v>
      </c>
      <c r="K174">
        <v>99.66</v>
      </c>
    </row>
    <row r="175" spans="1:11" x14ac:dyDescent="0.2">
      <c r="A175" t="s">
        <v>470</v>
      </c>
      <c r="B175" t="s">
        <v>471</v>
      </c>
      <c r="C175" t="s">
        <v>472</v>
      </c>
      <c r="D175">
        <v>1000</v>
      </c>
      <c r="E175">
        <v>3.63</v>
      </c>
      <c r="F175" s="9">
        <v>50.86</v>
      </c>
      <c r="G175" s="7">
        <v>43918</v>
      </c>
      <c r="H175" s="8">
        <v>44283</v>
      </c>
      <c r="I175">
        <v>534</v>
      </c>
      <c r="J175">
        <v>182</v>
      </c>
      <c r="K175">
        <v>101.29</v>
      </c>
    </row>
    <row r="176" spans="1:11" x14ac:dyDescent="0.2">
      <c r="A176" t="s">
        <v>473</v>
      </c>
      <c r="B176" t="s">
        <v>474</v>
      </c>
      <c r="C176" t="s">
        <v>475</v>
      </c>
      <c r="D176">
        <v>1000</v>
      </c>
      <c r="E176">
        <v>47.83</v>
      </c>
      <c r="F176" s="9">
        <v>50.61</v>
      </c>
      <c r="G176" s="7">
        <v>43759</v>
      </c>
      <c r="H176" s="8">
        <v>44305</v>
      </c>
      <c r="I176">
        <v>556</v>
      </c>
      <c r="J176">
        <v>182</v>
      </c>
      <c r="K176">
        <v>103.35</v>
      </c>
    </row>
    <row r="177" spans="1:11" x14ac:dyDescent="0.2">
      <c r="A177" t="s">
        <v>476</v>
      </c>
      <c r="B177" t="s">
        <v>477</v>
      </c>
      <c r="C177" t="s">
        <v>478</v>
      </c>
      <c r="D177">
        <v>1000</v>
      </c>
      <c r="E177">
        <v>49.77</v>
      </c>
      <c r="F177" s="9">
        <v>53.6</v>
      </c>
      <c r="G177" s="7">
        <v>43762</v>
      </c>
      <c r="H177" s="8">
        <v>44490</v>
      </c>
      <c r="I177">
        <v>741</v>
      </c>
      <c r="J177">
        <v>182</v>
      </c>
      <c r="K177">
        <v>102.67</v>
      </c>
    </row>
    <row r="178" spans="1:11" x14ac:dyDescent="0.2">
      <c r="A178" t="s">
        <v>479</v>
      </c>
      <c r="B178" t="s">
        <v>480</v>
      </c>
      <c r="C178" t="s">
        <v>481</v>
      </c>
      <c r="D178">
        <v>1000</v>
      </c>
      <c r="E178">
        <v>31.08</v>
      </c>
      <c r="F178" s="9">
        <v>46.37</v>
      </c>
      <c r="G178" s="7">
        <v>43809</v>
      </c>
      <c r="H178" s="8">
        <v>44355</v>
      </c>
      <c r="I178">
        <v>606</v>
      </c>
      <c r="J178">
        <v>182</v>
      </c>
      <c r="K178">
        <v>101.68</v>
      </c>
    </row>
    <row r="179" spans="1:11" x14ac:dyDescent="0.2">
      <c r="A179" t="s">
        <v>482</v>
      </c>
      <c r="B179" t="s">
        <v>483</v>
      </c>
      <c r="C179" t="s">
        <v>484</v>
      </c>
      <c r="D179">
        <v>1000</v>
      </c>
      <c r="E179">
        <v>20.56</v>
      </c>
      <c r="F179" s="9">
        <v>39.61</v>
      </c>
      <c r="G179" s="7">
        <v>43837</v>
      </c>
      <c r="H179" s="8">
        <v>44386</v>
      </c>
      <c r="I179">
        <v>637</v>
      </c>
      <c r="J179">
        <v>183</v>
      </c>
      <c r="K179">
        <v>100.35</v>
      </c>
    </row>
    <row r="180" spans="1:11" x14ac:dyDescent="0.2">
      <c r="A180" t="s">
        <v>485</v>
      </c>
      <c r="B180" t="s">
        <v>486</v>
      </c>
      <c r="C180" t="s">
        <v>487</v>
      </c>
      <c r="D180">
        <v>1000</v>
      </c>
      <c r="E180">
        <v>46.08</v>
      </c>
      <c r="F180" s="9">
        <v>47.38</v>
      </c>
      <c r="G180" s="7">
        <v>43754</v>
      </c>
      <c r="H180" s="8">
        <v>43937</v>
      </c>
      <c r="I180">
        <v>188</v>
      </c>
      <c r="J180">
        <v>183</v>
      </c>
      <c r="K180">
        <v>101.16</v>
      </c>
    </row>
    <row r="181" spans="1:11" x14ac:dyDescent="0.2">
      <c r="A181" t="s">
        <v>488</v>
      </c>
      <c r="B181" t="s">
        <v>489</v>
      </c>
      <c r="C181" t="s">
        <v>490</v>
      </c>
      <c r="D181">
        <v>1000</v>
      </c>
      <c r="E181">
        <v>41.67</v>
      </c>
      <c r="F181" s="9">
        <v>42.37</v>
      </c>
      <c r="G181" s="7">
        <v>43752</v>
      </c>
      <c r="H181" s="8">
        <v>44118</v>
      </c>
      <c r="I181">
        <v>369</v>
      </c>
      <c r="J181">
        <v>183</v>
      </c>
      <c r="K181">
        <v>124.49</v>
      </c>
    </row>
    <row r="182" spans="1:11" x14ac:dyDescent="0.2">
      <c r="A182" t="s">
        <v>491</v>
      </c>
      <c r="B182" t="s">
        <v>492</v>
      </c>
      <c r="C182" t="s">
        <v>493</v>
      </c>
      <c r="D182">
        <v>1000</v>
      </c>
      <c r="E182">
        <v>35.99</v>
      </c>
      <c r="F182" s="9">
        <v>46.38</v>
      </c>
      <c r="G182" s="7">
        <v>43790</v>
      </c>
      <c r="H182" s="8">
        <v>44522</v>
      </c>
      <c r="I182">
        <v>773</v>
      </c>
      <c r="J182">
        <v>183</v>
      </c>
      <c r="K182">
        <v>104.39</v>
      </c>
    </row>
    <row r="183" spans="1:11" x14ac:dyDescent="0.2">
      <c r="A183" t="s">
        <v>494</v>
      </c>
      <c r="B183" t="s">
        <v>495</v>
      </c>
      <c r="C183" t="s">
        <v>496</v>
      </c>
      <c r="D183">
        <v>1000</v>
      </c>
      <c r="E183">
        <v>31.91</v>
      </c>
      <c r="F183" s="9">
        <v>45.38</v>
      </c>
      <c r="G183" s="7">
        <v>43803</v>
      </c>
      <c r="H183" s="8">
        <v>44531</v>
      </c>
      <c r="I183">
        <v>782</v>
      </c>
      <c r="J183">
        <v>182</v>
      </c>
      <c r="K183">
        <v>104.35</v>
      </c>
    </row>
    <row r="184" spans="1:11" x14ac:dyDescent="0.2">
      <c r="A184" t="s">
        <v>497</v>
      </c>
      <c r="B184" t="s">
        <v>498</v>
      </c>
      <c r="C184" t="s">
        <v>499</v>
      </c>
      <c r="D184">
        <v>1000</v>
      </c>
      <c r="E184">
        <v>44.49</v>
      </c>
      <c r="F184" s="9">
        <v>72.3</v>
      </c>
      <c r="G184" s="7">
        <v>43819</v>
      </c>
      <c r="H184" s="8">
        <v>44365</v>
      </c>
      <c r="I184">
        <v>616</v>
      </c>
      <c r="J184">
        <v>182</v>
      </c>
      <c r="K184">
        <v>106.99</v>
      </c>
    </row>
    <row r="185" spans="1:11" x14ac:dyDescent="0.2">
      <c r="A185" t="s">
        <v>500</v>
      </c>
      <c r="B185" t="s">
        <v>501</v>
      </c>
      <c r="C185" t="s">
        <v>502</v>
      </c>
      <c r="D185">
        <v>1000</v>
      </c>
      <c r="E185">
        <v>10.16</v>
      </c>
      <c r="F185" s="9">
        <v>66.069999999999993</v>
      </c>
      <c r="G185" s="7">
        <v>43903</v>
      </c>
      <c r="H185" s="8">
        <v>44085</v>
      </c>
      <c r="I185">
        <v>336</v>
      </c>
      <c r="J185">
        <v>182</v>
      </c>
      <c r="K185">
        <v>101.79</v>
      </c>
    </row>
    <row r="186" spans="1:11" x14ac:dyDescent="0.2">
      <c r="A186" t="s">
        <v>503</v>
      </c>
      <c r="B186" t="s">
        <v>504</v>
      </c>
      <c r="C186" t="s">
        <v>505</v>
      </c>
      <c r="D186">
        <v>1000</v>
      </c>
      <c r="E186">
        <v>34.049999999999997</v>
      </c>
      <c r="F186" s="9">
        <v>54.85</v>
      </c>
      <c r="G186" s="7">
        <v>43818</v>
      </c>
      <c r="H186" s="8">
        <v>44182</v>
      </c>
      <c r="I186">
        <v>433</v>
      </c>
      <c r="J186">
        <v>182</v>
      </c>
      <c r="K186">
        <v>99.23</v>
      </c>
    </row>
    <row r="187" spans="1:11" x14ac:dyDescent="0.2">
      <c r="A187" t="s">
        <v>814</v>
      </c>
      <c r="B187" t="s">
        <v>813</v>
      </c>
      <c r="C187" t="s">
        <v>815</v>
      </c>
      <c r="D187">
        <v>1000</v>
      </c>
      <c r="E187">
        <v>41.92</v>
      </c>
      <c r="F187" s="9">
        <v>44.88</v>
      </c>
      <c r="G187" s="7">
        <v>43761</v>
      </c>
      <c r="H187" s="8">
        <v>43749</v>
      </c>
      <c r="I187">
        <v>0</v>
      </c>
      <c r="J187">
        <v>182</v>
      </c>
      <c r="K187">
        <v>99.72</v>
      </c>
    </row>
    <row r="188" spans="1:11" x14ac:dyDescent="0.2">
      <c r="A188" t="s">
        <v>817</v>
      </c>
      <c r="B188" t="s">
        <v>816</v>
      </c>
      <c r="C188" t="s">
        <v>818</v>
      </c>
      <c r="D188">
        <v>1000</v>
      </c>
      <c r="E188">
        <v>3.51</v>
      </c>
      <c r="F188" s="9">
        <v>71.05</v>
      </c>
      <c r="G188" s="7">
        <v>43922</v>
      </c>
      <c r="H188" s="8">
        <v>43749</v>
      </c>
      <c r="I188">
        <v>0</v>
      </c>
      <c r="J188">
        <v>182</v>
      </c>
      <c r="K188">
        <v>120.85</v>
      </c>
    </row>
    <row r="189" spans="1:11" x14ac:dyDescent="0.2">
      <c r="A189" t="s">
        <v>820</v>
      </c>
      <c r="B189" t="s">
        <v>819</v>
      </c>
      <c r="C189" t="s">
        <v>821</v>
      </c>
      <c r="D189">
        <v>1000</v>
      </c>
      <c r="E189">
        <v>41.67</v>
      </c>
      <c r="F189" s="9">
        <v>44.88</v>
      </c>
      <c r="G189" s="7">
        <v>43762</v>
      </c>
      <c r="H189" s="8">
        <v>43749</v>
      </c>
      <c r="I189">
        <v>0</v>
      </c>
      <c r="J189">
        <v>182</v>
      </c>
      <c r="K189">
        <v>99.9</v>
      </c>
    </row>
    <row r="190" spans="1:11" x14ac:dyDescent="0.2">
      <c r="A190" t="s">
        <v>822</v>
      </c>
      <c r="B190" t="s">
        <v>506</v>
      </c>
      <c r="C190" t="s">
        <v>507</v>
      </c>
      <c r="D190">
        <v>1000</v>
      </c>
      <c r="E190">
        <v>16.37</v>
      </c>
      <c r="F190" s="9">
        <v>41.39</v>
      </c>
      <c r="G190" s="7">
        <v>43859</v>
      </c>
      <c r="H190" s="8">
        <v>43859</v>
      </c>
      <c r="I190">
        <v>110</v>
      </c>
      <c r="J190">
        <v>182</v>
      </c>
      <c r="K190">
        <v>100.54</v>
      </c>
    </row>
    <row r="191" spans="1:11" x14ac:dyDescent="0.2">
      <c r="A191" t="s">
        <v>823</v>
      </c>
      <c r="B191" t="s">
        <v>508</v>
      </c>
      <c r="C191" t="s">
        <v>509</v>
      </c>
      <c r="D191">
        <v>1000</v>
      </c>
      <c r="E191">
        <v>16.149999999999999</v>
      </c>
      <c r="F191" s="9">
        <v>41.39</v>
      </c>
      <c r="G191" s="7">
        <v>43860</v>
      </c>
      <c r="H191" s="8">
        <v>43860</v>
      </c>
      <c r="I191">
        <v>111</v>
      </c>
      <c r="J191">
        <v>182</v>
      </c>
      <c r="K191">
        <v>100.55</v>
      </c>
    </row>
    <row r="192" spans="1:11" x14ac:dyDescent="0.2">
      <c r="A192" t="s">
        <v>824</v>
      </c>
      <c r="B192" t="s">
        <v>510</v>
      </c>
      <c r="C192" t="s">
        <v>511</v>
      </c>
      <c r="D192">
        <v>1000</v>
      </c>
      <c r="E192">
        <v>22.11</v>
      </c>
      <c r="F192" s="9">
        <v>40.64</v>
      </c>
      <c r="G192" s="7">
        <v>43832</v>
      </c>
      <c r="H192" s="8">
        <v>44378</v>
      </c>
      <c r="I192">
        <v>629</v>
      </c>
      <c r="J192">
        <v>182</v>
      </c>
      <c r="K192">
        <v>102.98</v>
      </c>
    </row>
    <row r="193" spans="1:11" x14ac:dyDescent="0.2">
      <c r="A193" t="s">
        <v>825</v>
      </c>
      <c r="B193" t="s">
        <v>512</v>
      </c>
      <c r="C193" t="s">
        <v>513</v>
      </c>
      <c r="D193">
        <v>1000</v>
      </c>
      <c r="E193">
        <v>21.88</v>
      </c>
      <c r="F193" s="9">
        <v>40.64</v>
      </c>
      <c r="G193" s="7">
        <v>43833</v>
      </c>
      <c r="H193" s="8">
        <v>44379</v>
      </c>
      <c r="I193">
        <v>630</v>
      </c>
      <c r="J193">
        <v>182</v>
      </c>
      <c r="K193">
        <v>104</v>
      </c>
    </row>
    <row r="194" spans="1:11" x14ac:dyDescent="0.2">
      <c r="A194" t="s">
        <v>826</v>
      </c>
      <c r="B194" t="s">
        <v>514</v>
      </c>
      <c r="C194" t="s">
        <v>515</v>
      </c>
      <c r="D194">
        <v>1000</v>
      </c>
      <c r="E194">
        <v>22.55</v>
      </c>
      <c r="F194" s="9">
        <v>40.64</v>
      </c>
      <c r="G194" s="7">
        <v>43830</v>
      </c>
      <c r="H194" s="8">
        <v>44376</v>
      </c>
      <c r="I194">
        <v>627</v>
      </c>
      <c r="J194">
        <v>182</v>
      </c>
      <c r="K194">
        <v>102.05</v>
      </c>
    </row>
    <row r="195" spans="1:11" x14ac:dyDescent="0.2">
      <c r="A195" t="s">
        <v>827</v>
      </c>
      <c r="B195" t="s">
        <v>516</v>
      </c>
      <c r="C195" t="s">
        <v>517</v>
      </c>
      <c r="D195">
        <v>1000</v>
      </c>
      <c r="E195">
        <v>35.950000000000003</v>
      </c>
      <c r="F195" s="9">
        <v>39.89</v>
      </c>
      <c r="G195" s="7">
        <v>43767</v>
      </c>
      <c r="H195" s="8">
        <v>44495</v>
      </c>
      <c r="I195">
        <v>746</v>
      </c>
      <c r="J195">
        <v>182</v>
      </c>
      <c r="K195">
        <v>100.6</v>
      </c>
    </row>
    <row r="196" spans="1:11" x14ac:dyDescent="0.2">
      <c r="A196" t="s">
        <v>829</v>
      </c>
      <c r="B196" t="s">
        <v>828</v>
      </c>
      <c r="C196" t="s">
        <v>830</v>
      </c>
      <c r="D196">
        <v>1000</v>
      </c>
      <c r="E196">
        <v>28.38</v>
      </c>
      <c r="F196" s="9">
        <v>34.9</v>
      </c>
      <c r="G196" s="7">
        <v>43783</v>
      </c>
      <c r="H196" s="8">
        <v>43783</v>
      </c>
      <c r="I196">
        <v>34</v>
      </c>
      <c r="J196">
        <v>182</v>
      </c>
      <c r="K196">
        <v>100.05</v>
      </c>
    </row>
    <row r="197" spans="1:11" x14ac:dyDescent="0.2">
      <c r="A197" t="s">
        <v>832</v>
      </c>
      <c r="B197" t="s">
        <v>831</v>
      </c>
      <c r="C197" t="s">
        <v>833</v>
      </c>
      <c r="D197">
        <v>1000</v>
      </c>
      <c r="E197">
        <v>28.38</v>
      </c>
      <c r="F197" s="9">
        <v>34.9</v>
      </c>
      <c r="G197" s="7">
        <v>43783</v>
      </c>
      <c r="H197" s="8">
        <v>43783</v>
      </c>
      <c r="I197">
        <v>34</v>
      </c>
      <c r="J197">
        <v>182</v>
      </c>
      <c r="K197">
        <v>100.05</v>
      </c>
    </row>
    <row r="198" spans="1:11" x14ac:dyDescent="0.2">
      <c r="A198" t="s">
        <v>834</v>
      </c>
      <c r="B198" t="s">
        <v>518</v>
      </c>
      <c r="C198" t="s">
        <v>519</v>
      </c>
      <c r="D198">
        <v>1000</v>
      </c>
      <c r="E198">
        <v>3.64</v>
      </c>
      <c r="F198" s="9">
        <v>47.37</v>
      </c>
      <c r="G198" s="7">
        <v>43917</v>
      </c>
      <c r="H198" s="8">
        <v>44099</v>
      </c>
      <c r="I198">
        <v>350</v>
      </c>
      <c r="J198">
        <v>182</v>
      </c>
      <c r="K198">
        <v>102.54</v>
      </c>
    </row>
    <row r="199" spans="1:11" x14ac:dyDescent="0.2">
      <c r="A199" t="s">
        <v>835</v>
      </c>
      <c r="B199" t="s">
        <v>520</v>
      </c>
      <c r="C199" t="s">
        <v>521</v>
      </c>
      <c r="D199">
        <v>1000</v>
      </c>
      <c r="E199">
        <v>25.83</v>
      </c>
      <c r="F199" s="9">
        <v>43.13</v>
      </c>
      <c r="G199" s="7">
        <v>43822</v>
      </c>
      <c r="H199" s="8">
        <v>44368</v>
      </c>
      <c r="I199">
        <v>619</v>
      </c>
      <c r="J199">
        <v>182</v>
      </c>
      <c r="K199">
        <v>102.25</v>
      </c>
    </row>
    <row r="200" spans="1:11" x14ac:dyDescent="0.2">
      <c r="A200" t="s">
        <v>836</v>
      </c>
      <c r="B200" t="s">
        <v>522</v>
      </c>
      <c r="C200" t="s">
        <v>523</v>
      </c>
      <c r="D200">
        <v>1000</v>
      </c>
      <c r="E200">
        <v>2.2999999999999998</v>
      </c>
      <c r="F200" s="9">
        <v>41.88</v>
      </c>
      <c r="G200" s="7">
        <v>43921</v>
      </c>
      <c r="H200" s="8">
        <v>44467</v>
      </c>
      <c r="I200">
        <v>718</v>
      </c>
      <c r="J200">
        <v>182</v>
      </c>
      <c r="K200">
        <v>102.68</v>
      </c>
    </row>
    <row r="201" spans="1:11" x14ac:dyDescent="0.2">
      <c r="A201" t="s">
        <v>837</v>
      </c>
      <c r="B201" t="s">
        <v>524</v>
      </c>
      <c r="C201" t="s">
        <v>525</v>
      </c>
      <c r="D201">
        <v>1000</v>
      </c>
      <c r="E201">
        <v>28.63</v>
      </c>
      <c r="F201" s="9">
        <v>40.39</v>
      </c>
      <c r="G201" s="7">
        <v>43802</v>
      </c>
      <c r="H201" s="8">
        <v>44174</v>
      </c>
      <c r="I201">
        <v>425</v>
      </c>
      <c r="J201">
        <v>182</v>
      </c>
      <c r="K201">
        <v>102.07</v>
      </c>
    </row>
    <row r="202" spans="1:11" x14ac:dyDescent="0.2">
      <c r="A202" t="s">
        <v>526</v>
      </c>
      <c r="B202" t="s">
        <v>527</v>
      </c>
      <c r="C202" t="s">
        <v>528</v>
      </c>
      <c r="D202">
        <v>1000</v>
      </c>
      <c r="E202">
        <v>1.83</v>
      </c>
      <c r="F202" s="9">
        <v>41.64</v>
      </c>
      <c r="G202" s="7">
        <v>43923</v>
      </c>
      <c r="H202" s="8">
        <v>43923</v>
      </c>
      <c r="I202">
        <v>174</v>
      </c>
      <c r="J202">
        <v>182</v>
      </c>
      <c r="K202">
        <v>100.8</v>
      </c>
    </row>
    <row r="203" spans="1:11" x14ac:dyDescent="0.2">
      <c r="A203" t="s">
        <v>529</v>
      </c>
      <c r="B203" t="s">
        <v>530</v>
      </c>
      <c r="C203" t="s">
        <v>531</v>
      </c>
      <c r="D203">
        <v>1000</v>
      </c>
      <c r="E203">
        <v>24.12</v>
      </c>
      <c r="F203" s="9">
        <v>40.64</v>
      </c>
      <c r="G203" s="7">
        <v>43823</v>
      </c>
      <c r="H203" s="8">
        <v>44369</v>
      </c>
      <c r="I203">
        <v>620</v>
      </c>
      <c r="J203">
        <v>182</v>
      </c>
      <c r="K203">
        <v>101.65</v>
      </c>
    </row>
    <row r="204" spans="1:11" x14ac:dyDescent="0.2">
      <c r="A204" t="s">
        <v>532</v>
      </c>
      <c r="B204" t="s">
        <v>533</v>
      </c>
      <c r="C204" t="s">
        <v>534</v>
      </c>
      <c r="D204">
        <v>1000</v>
      </c>
      <c r="E204">
        <v>23.01</v>
      </c>
      <c r="F204" s="9">
        <v>34.9</v>
      </c>
      <c r="G204" s="7">
        <v>43780</v>
      </c>
      <c r="H204" s="8">
        <v>43962</v>
      </c>
      <c r="I204">
        <v>213</v>
      </c>
      <c r="J204">
        <v>91</v>
      </c>
      <c r="K204">
        <v>100.53</v>
      </c>
    </row>
    <row r="205" spans="1:11" x14ac:dyDescent="0.2">
      <c r="A205" t="s">
        <v>535</v>
      </c>
      <c r="B205" t="s">
        <v>536</v>
      </c>
      <c r="C205" t="s">
        <v>537</v>
      </c>
      <c r="D205">
        <v>1000</v>
      </c>
      <c r="E205">
        <v>21.08</v>
      </c>
      <c r="F205" s="9">
        <v>33.659999999999997</v>
      </c>
      <c r="G205" s="7">
        <v>43783</v>
      </c>
      <c r="H205" s="8">
        <v>44329</v>
      </c>
      <c r="I205">
        <v>580</v>
      </c>
      <c r="J205">
        <v>91</v>
      </c>
      <c r="K205">
        <v>100</v>
      </c>
    </row>
    <row r="206" spans="1:11" x14ac:dyDescent="0.2">
      <c r="A206" t="s">
        <v>73</v>
      </c>
      <c r="B206" t="s">
        <v>74</v>
      </c>
      <c r="C206" t="s">
        <v>75</v>
      </c>
      <c r="D206">
        <v>722</v>
      </c>
      <c r="E206">
        <v>4.7</v>
      </c>
      <c r="F206" s="9">
        <v>7.42</v>
      </c>
      <c r="G206" s="7">
        <v>43760</v>
      </c>
      <c r="H206" s="8">
        <v>44510</v>
      </c>
      <c r="I206">
        <v>761</v>
      </c>
      <c r="J206">
        <v>30</v>
      </c>
      <c r="K206">
        <v>100.56</v>
      </c>
    </row>
    <row r="207" spans="1:11" x14ac:dyDescent="0.2">
      <c r="A207" t="s">
        <v>538</v>
      </c>
      <c r="B207" t="s">
        <v>539</v>
      </c>
      <c r="C207" t="s">
        <v>540</v>
      </c>
      <c r="D207">
        <v>1000</v>
      </c>
      <c r="E207">
        <v>32.28</v>
      </c>
      <c r="F207" s="9">
        <v>43.35</v>
      </c>
      <c r="G207" s="7">
        <v>43796</v>
      </c>
      <c r="H207" s="8">
        <v>44012</v>
      </c>
      <c r="I207">
        <v>263</v>
      </c>
      <c r="J207">
        <v>184</v>
      </c>
      <c r="K207">
        <v>101.75</v>
      </c>
    </row>
    <row r="208" spans="1:11" x14ac:dyDescent="0.2">
      <c r="A208" t="s">
        <v>541</v>
      </c>
      <c r="B208" t="s">
        <v>542</v>
      </c>
      <c r="C208" t="s">
        <v>543</v>
      </c>
      <c r="D208">
        <v>1000</v>
      </c>
      <c r="E208">
        <v>2.52</v>
      </c>
      <c r="F208" s="9">
        <v>41.86</v>
      </c>
      <c r="G208" s="7">
        <v>43921</v>
      </c>
      <c r="H208" s="8">
        <v>44104</v>
      </c>
      <c r="I208">
        <v>355</v>
      </c>
      <c r="J208">
        <v>183</v>
      </c>
      <c r="K208">
        <v>101.34</v>
      </c>
    </row>
    <row r="209" spans="1:11" x14ac:dyDescent="0.2">
      <c r="A209" t="s">
        <v>544</v>
      </c>
      <c r="B209" t="s">
        <v>545</v>
      </c>
      <c r="C209" t="s">
        <v>546</v>
      </c>
      <c r="D209">
        <v>1000</v>
      </c>
      <c r="E209">
        <v>11.89</v>
      </c>
      <c r="F209" s="9">
        <v>38.64</v>
      </c>
      <c r="G209" s="7">
        <v>43812</v>
      </c>
      <c r="H209" s="8">
        <v>43994</v>
      </c>
      <c r="I209">
        <v>245</v>
      </c>
      <c r="J209">
        <v>91</v>
      </c>
      <c r="K209">
        <v>101.49</v>
      </c>
    </row>
    <row r="210" spans="1:11" x14ac:dyDescent="0.2">
      <c r="A210" t="s">
        <v>547</v>
      </c>
      <c r="B210" t="s">
        <v>548</v>
      </c>
      <c r="C210" t="s">
        <v>549</v>
      </c>
      <c r="D210">
        <v>1000</v>
      </c>
      <c r="E210">
        <v>17.7</v>
      </c>
      <c r="F210" s="9">
        <v>42.38</v>
      </c>
      <c r="G210" s="7">
        <v>43802</v>
      </c>
      <c r="H210" s="8">
        <v>44166</v>
      </c>
      <c r="I210">
        <v>417</v>
      </c>
      <c r="J210">
        <v>91</v>
      </c>
      <c r="K210">
        <v>100.56</v>
      </c>
    </row>
    <row r="211" spans="1:11" x14ac:dyDescent="0.2">
      <c r="A211" t="s">
        <v>550</v>
      </c>
      <c r="B211" t="s">
        <v>551</v>
      </c>
      <c r="C211" t="s">
        <v>552</v>
      </c>
      <c r="D211">
        <v>1000</v>
      </c>
      <c r="E211">
        <v>26.73</v>
      </c>
      <c r="F211" s="9">
        <v>40.89</v>
      </c>
      <c r="G211" s="7">
        <v>43812</v>
      </c>
      <c r="H211" s="8">
        <v>43994</v>
      </c>
      <c r="I211">
        <v>245</v>
      </c>
      <c r="J211">
        <v>182</v>
      </c>
      <c r="K211">
        <v>101.18</v>
      </c>
    </row>
    <row r="212" spans="1:11" x14ac:dyDescent="0.2">
      <c r="A212" t="s">
        <v>553</v>
      </c>
      <c r="B212" t="s">
        <v>554</v>
      </c>
      <c r="C212" t="s">
        <v>555</v>
      </c>
      <c r="D212">
        <v>1000</v>
      </c>
      <c r="E212">
        <v>4.97</v>
      </c>
      <c r="F212" s="9">
        <v>47.88</v>
      </c>
      <c r="G212" s="7">
        <v>43913</v>
      </c>
      <c r="H212" s="8">
        <v>43913</v>
      </c>
      <c r="I212">
        <v>164</v>
      </c>
      <c r="J212">
        <v>183</v>
      </c>
      <c r="K212">
        <v>101.14</v>
      </c>
    </row>
    <row r="213" spans="1:11" x14ac:dyDescent="0.2">
      <c r="A213" t="s">
        <v>556</v>
      </c>
      <c r="B213" t="s">
        <v>557</v>
      </c>
      <c r="C213" t="s">
        <v>558</v>
      </c>
      <c r="D213">
        <v>1000</v>
      </c>
      <c r="E213">
        <v>3.7</v>
      </c>
      <c r="F213" s="9">
        <v>37.4</v>
      </c>
      <c r="G213" s="7">
        <v>43831</v>
      </c>
      <c r="H213" s="8">
        <v>44377</v>
      </c>
      <c r="I213">
        <v>628</v>
      </c>
      <c r="J213">
        <v>91</v>
      </c>
      <c r="K213">
        <v>100.39</v>
      </c>
    </row>
    <row r="214" spans="1:11" x14ac:dyDescent="0.2">
      <c r="A214" t="s">
        <v>559</v>
      </c>
      <c r="B214" t="s">
        <v>560</v>
      </c>
      <c r="C214" t="s">
        <v>561</v>
      </c>
      <c r="D214">
        <v>1000</v>
      </c>
      <c r="E214">
        <v>27.71</v>
      </c>
      <c r="F214" s="9">
        <v>42.38</v>
      </c>
      <c r="G214" s="7">
        <v>43812</v>
      </c>
      <c r="H214" s="8">
        <v>44358</v>
      </c>
      <c r="I214">
        <v>609</v>
      </c>
      <c r="J214">
        <v>182</v>
      </c>
      <c r="K214">
        <v>101.51</v>
      </c>
    </row>
    <row r="215" spans="1:11" x14ac:dyDescent="0.2">
      <c r="A215" t="s">
        <v>562</v>
      </c>
      <c r="B215" t="s">
        <v>563</v>
      </c>
      <c r="C215" t="s">
        <v>564</v>
      </c>
      <c r="D215">
        <v>1000</v>
      </c>
      <c r="E215">
        <v>27.71</v>
      </c>
      <c r="F215" s="9">
        <v>42.38</v>
      </c>
      <c r="G215" s="7">
        <v>43812</v>
      </c>
      <c r="H215" s="8">
        <v>44358</v>
      </c>
      <c r="I215">
        <v>609</v>
      </c>
      <c r="J215">
        <v>182</v>
      </c>
      <c r="K215">
        <v>100</v>
      </c>
    </row>
    <row r="216" spans="1:11" x14ac:dyDescent="0.2">
      <c r="A216" t="s">
        <v>565</v>
      </c>
      <c r="B216" t="s">
        <v>566</v>
      </c>
      <c r="C216" t="s">
        <v>567</v>
      </c>
      <c r="D216">
        <v>1000</v>
      </c>
      <c r="E216">
        <v>27.71</v>
      </c>
      <c r="F216" s="9">
        <v>42.38</v>
      </c>
      <c r="G216" s="7">
        <v>43812</v>
      </c>
      <c r="H216" s="8">
        <v>44358</v>
      </c>
      <c r="I216">
        <v>609</v>
      </c>
      <c r="J216">
        <v>182</v>
      </c>
      <c r="K216">
        <v>100.63</v>
      </c>
    </row>
    <row r="217" spans="1:11" x14ac:dyDescent="0.2">
      <c r="A217" t="s">
        <v>568</v>
      </c>
      <c r="B217" t="s">
        <v>569</v>
      </c>
      <c r="C217" t="s">
        <v>570</v>
      </c>
      <c r="D217">
        <v>1000</v>
      </c>
      <c r="E217">
        <v>13.64</v>
      </c>
      <c r="F217" s="9">
        <v>41.39</v>
      </c>
      <c r="G217" s="7">
        <v>43871</v>
      </c>
      <c r="H217" s="8">
        <v>44417</v>
      </c>
      <c r="I217">
        <v>668</v>
      </c>
      <c r="J217">
        <v>182</v>
      </c>
      <c r="K217">
        <v>101.7</v>
      </c>
    </row>
    <row r="218" spans="1:11" x14ac:dyDescent="0.2">
      <c r="A218" t="s">
        <v>839</v>
      </c>
      <c r="B218" t="s">
        <v>838</v>
      </c>
      <c r="C218" t="s">
        <v>840</v>
      </c>
      <c r="D218">
        <v>1000</v>
      </c>
      <c r="E218">
        <v>0.03</v>
      </c>
      <c r="F218" s="9">
        <v>0.05</v>
      </c>
      <c r="G218" s="7">
        <v>43826</v>
      </c>
      <c r="H218" s="8">
        <v>44008</v>
      </c>
      <c r="I218">
        <v>259</v>
      </c>
      <c r="J218">
        <v>182</v>
      </c>
      <c r="K218">
        <v>99.99</v>
      </c>
    </row>
    <row r="219" spans="1:11" x14ac:dyDescent="0.2">
      <c r="A219" t="s">
        <v>842</v>
      </c>
      <c r="B219" t="s">
        <v>841</v>
      </c>
      <c r="C219" t="s">
        <v>843</v>
      </c>
      <c r="D219">
        <v>1000</v>
      </c>
      <c r="E219">
        <v>48.9</v>
      </c>
      <c r="F219" s="9">
        <v>52.36</v>
      </c>
      <c r="G219" s="7">
        <v>43761</v>
      </c>
      <c r="H219" s="8">
        <v>43761</v>
      </c>
      <c r="I219">
        <v>12</v>
      </c>
      <c r="J219">
        <v>182</v>
      </c>
      <c r="K219">
        <v>100.31</v>
      </c>
    </row>
    <row r="220" spans="1:11" x14ac:dyDescent="0.2">
      <c r="A220" t="s">
        <v>571</v>
      </c>
      <c r="B220" t="s">
        <v>572</v>
      </c>
      <c r="C220" t="s">
        <v>573</v>
      </c>
      <c r="D220">
        <v>410.02</v>
      </c>
      <c r="E220">
        <v>4.38</v>
      </c>
      <c r="F220" s="9">
        <v>10.220000000000001</v>
      </c>
      <c r="G220" s="7">
        <v>43801</v>
      </c>
      <c r="H220" s="8">
        <v>44529</v>
      </c>
      <c r="I220">
        <v>780</v>
      </c>
      <c r="J220">
        <v>91</v>
      </c>
      <c r="K220">
        <v>100</v>
      </c>
    </row>
    <row r="221" spans="1:11" x14ac:dyDescent="0.2">
      <c r="A221" t="s">
        <v>574</v>
      </c>
      <c r="B221" t="s">
        <v>575</v>
      </c>
      <c r="C221" t="s">
        <v>576</v>
      </c>
      <c r="D221">
        <v>200</v>
      </c>
      <c r="E221">
        <v>3.13</v>
      </c>
      <c r="F221" s="9">
        <v>4.0599999999999996</v>
      </c>
      <c r="G221" s="7">
        <v>43770</v>
      </c>
      <c r="H221" s="8">
        <v>44043</v>
      </c>
      <c r="I221">
        <v>294</v>
      </c>
      <c r="J221">
        <v>91</v>
      </c>
      <c r="K221">
        <v>100.79</v>
      </c>
    </row>
    <row r="222" spans="1:11" x14ac:dyDescent="0.2">
      <c r="A222" t="s">
        <v>577</v>
      </c>
      <c r="B222" t="s">
        <v>578</v>
      </c>
      <c r="C222" t="s">
        <v>579</v>
      </c>
      <c r="D222">
        <v>150</v>
      </c>
      <c r="E222">
        <v>0.33</v>
      </c>
      <c r="F222" s="9">
        <v>3.74</v>
      </c>
      <c r="G222" s="7">
        <v>43832</v>
      </c>
      <c r="H222" s="8">
        <v>44378</v>
      </c>
      <c r="I222">
        <v>629</v>
      </c>
      <c r="J222">
        <v>91</v>
      </c>
      <c r="K222">
        <v>103.56</v>
      </c>
    </row>
    <row r="223" spans="1:11" x14ac:dyDescent="0.2">
      <c r="A223" t="s">
        <v>580</v>
      </c>
      <c r="B223" t="s">
        <v>581</v>
      </c>
      <c r="C223" t="s">
        <v>582</v>
      </c>
      <c r="D223">
        <v>375</v>
      </c>
      <c r="E223">
        <v>2.8</v>
      </c>
      <c r="F223" s="9">
        <v>11.59</v>
      </c>
      <c r="G223" s="7">
        <v>43818</v>
      </c>
      <c r="H223" s="8">
        <v>44000</v>
      </c>
      <c r="I223">
        <v>251</v>
      </c>
      <c r="J223">
        <v>91</v>
      </c>
      <c r="K223">
        <v>103.41</v>
      </c>
    </row>
    <row r="224" spans="1:11" x14ac:dyDescent="0.2">
      <c r="A224" t="s">
        <v>583</v>
      </c>
      <c r="B224" t="s">
        <v>584</v>
      </c>
      <c r="C224" t="s">
        <v>585</v>
      </c>
      <c r="D224">
        <v>1000</v>
      </c>
      <c r="E224">
        <v>2.7</v>
      </c>
      <c r="F224" s="9">
        <v>35.15</v>
      </c>
      <c r="G224" s="7">
        <v>43917</v>
      </c>
      <c r="H224" s="8">
        <v>44463</v>
      </c>
      <c r="I224">
        <v>714</v>
      </c>
      <c r="J224">
        <v>182</v>
      </c>
      <c r="K224">
        <v>100.99</v>
      </c>
    </row>
    <row r="225" spans="1:11" x14ac:dyDescent="0.2">
      <c r="A225" t="s">
        <v>586</v>
      </c>
      <c r="B225" t="s">
        <v>587</v>
      </c>
      <c r="C225" t="s">
        <v>588</v>
      </c>
      <c r="D225">
        <v>1000</v>
      </c>
      <c r="E225">
        <v>3.15</v>
      </c>
      <c r="F225" s="9">
        <v>40.89</v>
      </c>
      <c r="G225" s="7">
        <v>43917</v>
      </c>
      <c r="H225" s="8">
        <v>44281</v>
      </c>
      <c r="I225">
        <v>532</v>
      </c>
      <c r="J225">
        <v>182</v>
      </c>
      <c r="K225">
        <v>101.78</v>
      </c>
    </row>
    <row r="226" spans="1:11" x14ac:dyDescent="0.2">
      <c r="A226" t="s">
        <v>589</v>
      </c>
      <c r="B226" t="s">
        <v>590</v>
      </c>
      <c r="C226" t="s">
        <v>591</v>
      </c>
      <c r="D226">
        <v>1000</v>
      </c>
      <c r="E226">
        <v>2.79</v>
      </c>
      <c r="F226" s="9">
        <v>46.12</v>
      </c>
      <c r="G226" s="7">
        <v>43920</v>
      </c>
      <c r="H226" s="8">
        <v>44469</v>
      </c>
      <c r="I226">
        <v>720</v>
      </c>
      <c r="J226">
        <v>182</v>
      </c>
      <c r="K226">
        <v>104.46</v>
      </c>
    </row>
    <row r="227" spans="1:11" x14ac:dyDescent="0.2">
      <c r="A227" t="s">
        <v>592</v>
      </c>
      <c r="B227" t="s">
        <v>593</v>
      </c>
      <c r="C227" t="s">
        <v>594</v>
      </c>
      <c r="D227">
        <v>1000</v>
      </c>
      <c r="E227">
        <v>0</v>
      </c>
      <c r="F227" s="9">
        <v>39.89</v>
      </c>
      <c r="G227" s="7">
        <v>43931</v>
      </c>
      <c r="H227" s="8">
        <v>44173</v>
      </c>
      <c r="I227">
        <v>424</v>
      </c>
      <c r="J227">
        <v>182</v>
      </c>
      <c r="K227">
        <v>101.55</v>
      </c>
    </row>
    <row r="228" spans="1:11" x14ac:dyDescent="0.2">
      <c r="A228" t="s">
        <v>595</v>
      </c>
      <c r="B228" t="s">
        <v>596</v>
      </c>
      <c r="C228" t="s">
        <v>597</v>
      </c>
      <c r="D228">
        <v>1000</v>
      </c>
      <c r="E228">
        <v>7.94</v>
      </c>
      <c r="F228" s="9">
        <v>34.409999999999997</v>
      </c>
      <c r="G228" s="7">
        <v>43889</v>
      </c>
      <c r="H228" s="8">
        <v>44435</v>
      </c>
      <c r="I228">
        <v>686</v>
      </c>
      <c r="J228">
        <v>182</v>
      </c>
      <c r="K228">
        <v>100.19</v>
      </c>
    </row>
    <row r="229" spans="1:11" x14ac:dyDescent="0.2">
      <c r="A229" t="s">
        <v>845</v>
      </c>
      <c r="B229" t="s">
        <v>844</v>
      </c>
      <c r="C229" t="s">
        <v>846</v>
      </c>
      <c r="D229">
        <v>1000</v>
      </c>
      <c r="E229">
        <v>0</v>
      </c>
      <c r="F229" s="9">
        <v>0.35</v>
      </c>
      <c r="G229" s="7">
        <v>44519</v>
      </c>
      <c r="H229" s="8">
        <v>44519</v>
      </c>
      <c r="I229">
        <v>770</v>
      </c>
      <c r="J229">
        <v>1274</v>
      </c>
      <c r="K229">
        <v>98.4</v>
      </c>
    </row>
    <row r="230" spans="1:11" x14ac:dyDescent="0.2">
      <c r="A230" t="s">
        <v>848</v>
      </c>
      <c r="B230" t="s">
        <v>847</v>
      </c>
      <c r="C230" t="s">
        <v>849</v>
      </c>
      <c r="D230">
        <v>1000</v>
      </c>
      <c r="E230">
        <v>0</v>
      </c>
      <c r="F230" s="9">
        <v>0.04</v>
      </c>
      <c r="G230" s="7">
        <v>43794</v>
      </c>
      <c r="H230" s="8">
        <v>43794</v>
      </c>
      <c r="I230">
        <v>45</v>
      </c>
      <c r="J230">
        <v>153</v>
      </c>
      <c r="K230">
        <v>99.5</v>
      </c>
    </row>
    <row r="231" spans="1:11" x14ac:dyDescent="0.2">
      <c r="A231" t="s">
        <v>851</v>
      </c>
      <c r="B231" t="s">
        <v>850</v>
      </c>
      <c r="C231" t="s">
        <v>852</v>
      </c>
      <c r="D231">
        <v>1000</v>
      </c>
      <c r="E231">
        <v>0</v>
      </c>
      <c r="F231" s="9">
        <v>0.1</v>
      </c>
      <c r="G231" s="7">
        <v>44048</v>
      </c>
      <c r="H231" s="8">
        <v>44048</v>
      </c>
      <c r="I231">
        <v>299</v>
      </c>
      <c r="J231">
        <v>372</v>
      </c>
      <c r="K231">
        <v>99.63</v>
      </c>
    </row>
    <row r="232" spans="1:11" x14ac:dyDescent="0.2">
      <c r="A232" t="s">
        <v>854</v>
      </c>
      <c r="B232" t="s">
        <v>853</v>
      </c>
      <c r="C232" t="s">
        <v>855</v>
      </c>
      <c r="D232">
        <v>1000</v>
      </c>
      <c r="E232">
        <v>0</v>
      </c>
      <c r="F232" s="9">
        <v>0.1</v>
      </c>
      <c r="G232" s="7">
        <v>44068</v>
      </c>
      <c r="H232" s="8">
        <v>44068</v>
      </c>
      <c r="I232">
        <v>319</v>
      </c>
      <c r="J232">
        <v>372</v>
      </c>
      <c r="K232">
        <v>99.69</v>
      </c>
    </row>
    <row r="233" spans="1:11" x14ac:dyDescent="0.2">
      <c r="A233" t="s">
        <v>857</v>
      </c>
      <c r="B233" t="s">
        <v>856</v>
      </c>
      <c r="C233" t="s">
        <v>858</v>
      </c>
      <c r="D233">
        <v>1000</v>
      </c>
      <c r="E233">
        <v>0</v>
      </c>
      <c r="F233" s="9">
        <v>0.2</v>
      </c>
      <c r="G233" s="7">
        <v>44441</v>
      </c>
      <c r="H233" s="8">
        <v>44441</v>
      </c>
      <c r="I233">
        <v>692</v>
      </c>
      <c r="J233">
        <v>737</v>
      </c>
      <c r="K233">
        <v>97.16</v>
      </c>
    </row>
    <row r="234" spans="1:11" x14ac:dyDescent="0.2">
      <c r="A234" t="s">
        <v>860</v>
      </c>
      <c r="B234" t="s">
        <v>859</v>
      </c>
      <c r="C234" t="s">
        <v>861</v>
      </c>
      <c r="D234">
        <v>1000</v>
      </c>
      <c r="E234">
        <v>0</v>
      </c>
      <c r="F234" s="9">
        <v>0.1</v>
      </c>
      <c r="G234" s="7">
        <v>44078</v>
      </c>
      <c r="H234" s="8">
        <v>44078</v>
      </c>
      <c r="I234">
        <v>329</v>
      </c>
      <c r="J234">
        <v>371</v>
      </c>
      <c r="K234">
        <v>101.98</v>
      </c>
    </row>
    <row r="235" spans="1:11" x14ac:dyDescent="0.2">
      <c r="A235" t="s">
        <v>863</v>
      </c>
      <c r="B235" t="s">
        <v>862</v>
      </c>
      <c r="C235" t="s">
        <v>864</v>
      </c>
      <c r="D235">
        <v>1000</v>
      </c>
      <c r="E235">
        <v>0</v>
      </c>
      <c r="F235" s="9">
        <v>0.1</v>
      </c>
      <c r="G235" s="7">
        <v>44098</v>
      </c>
      <c r="H235" s="8">
        <v>44098</v>
      </c>
      <c r="I235">
        <v>349</v>
      </c>
      <c r="J235">
        <v>371</v>
      </c>
      <c r="K235">
        <v>100.25</v>
      </c>
    </row>
    <row r="236" spans="1:11" x14ac:dyDescent="0.2">
      <c r="A236" t="s">
        <v>866</v>
      </c>
      <c r="B236" t="s">
        <v>865</v>
      </c>
      <c r="C236" t="s">
        <v>867</v>
      </c>
      <c r="D236">
        <v>1000</v>
      </c>
      <c r="E236">
        <v>0</v>
      </c>
      <c r="F236" s="9">
        <v>0.2</v>
      </c>
      <c r="G236" s="7">
        <v>44463</v>
      </c>
      <c r="H236" s="8">
        <v>44463</v>
      </c>
      <c r="I236">
        <v>714</v>
      </c>
      <c r="J236">
        <v>735</v>
      </c>
      <c r="K236">
        <v>100</v>
      </c>
    </row>
    <row r="237" spans="1:11" x14ac:dyDescent="0.2">
      <c r="A237" t="s">
        <v>869</v>
      </c>
      <c r="B237" t="s">
        <v>868</v>
      </c>
      <c r="C237" t="s">
        <v>870</v>
      </c>
      <c r="D237">
        <v>1000</v>
      </c>
      <c r="E237">
        <v>0</v>
      </c>
      <c r="F237" s="9">
        <v>0.1</v>
      </c>
      <c r="G237" s="7">
        <v>44106</v>
      </c>
      <c r="H237" s="8">
        <v>44106</v>
      </c>
      <c r="I237">
        <v>357</v>
      </c>
      <c r="J237">
        <v>371</v>
      </c>
      <c r="K237">
        <v>98.5</v>
      </c>
    </row>
    <row r="238" spans="1:11" x14ac:dyDescent="0.2">
      <c r="A238" t="s">
        <v>872</v>
      </c>
      <c r="B238" t="s">
        <v>871</v>
      </c>
      <c r="C238" t="s">
        <v>873</v>
      </c>
      <c r="D238">
        <v>1000</v>
      </c>
      <c r="E238">
        <v>0</v>
      </c>
      <c r="F238" s="9">
        <v>0.31</v>
      </c>
      <c r="G238" s="7">
        <v>44483</v>
      </c>
      <c r="H238" s="8">
        <v>44483</v>
      </c>
      <c r="I238">
        <v>734</v>
      </c>
      <c r="J238">
        <v>1115</v>
      </c>
      <c r="K238">
        <v>99.96</v>
      </c>
    </row>
    <row r="239" spans="1:11" x14ac:dyDescent="0.2">
      <c r="A239" t="s">
        <v>875</v>
      </c>
      <c r="B239" t="s">
        <v>874</v>
      </c>
      <c r="C239" t="s">
        <v>876</v>
      </c>
      <c r="D239">
        <v>1000</v>
      </c>
      <c r="E239">
        <v>0</v>
      </c>
      <c r="F239" s="9">
        <v>0.31</v>
      </c>
      <c r="G239" s="7">
        <v>44550</v>
      </c>
      <c r="H239" s="8">
        <v>44550</v>
      </c>
      <c r="I239">
        <v>801</v>
      </c>
      <c r="J239">
        <v>1116</v>
      </c>
      <c r="K239">
        <v>102.53</v>
      </c>
    </row>
    <row r="240" spans="1:11" x14ac:dyDescent="0.2">
      <c r="A240" t="s">
        <v>878</v>
      </c>
      <c r="B240" t="s">
        <v>877</v>
      </c>
      <c r="C240" t="s">
        <v>879</v>
      </c>
      <c r="D240">
        <v>1000</v>
      </c>
      <c r="E240">
        <v>0</v>
      </c>
      <c r="F240" s="9">
        <v>0.31</v>
      </c>
      <c r="G240" s="7">
        <v>44536</v>
      </c>
      <c r="H240" s="8">
        <v>44536</v>
      </c>
      <c r="I240">
        <v>787</v>
      </c>
      <c r="J240">
        <v>1116</v>
      </c>
      <c r="K240">
        <v>99.98</v>
      </c>
    </row>
    <row r="241" spans="1:11" x14ac:dyDescent="0.2">
      <c r="A241" t="s">
        <v>881</v>
      </c>
      <c r="B241" t="s">
        <v>880</v>
      </c>
      <c r="C241" t="s">
        <v>882</v>
      </c>
      <c r="D241">
        <v>1000</v>
      </c>
      <c r="E241">
        <v>0</v>
      </c>
      <c r="F241" s="9">
        <v>0.1</v>
      </c>
      <c r="G241" s="7">
        <v>43826</v>
      </c>
      <c r="H241" s="8">
        <v>43826</v>
      </c>
      <c r="I241">
        <v>77</v>
      </c>
      <c r="J241">
        <v>364</v>
      </c>
      <c r="K241">
        <v>138.04</v>
      </c>
    </row>
    <row r="242" spans="1:11" x14ac:dyDescent="0.2">
      <c r="A242" t="s">
        <v>884</v>
      </c>
      <c r="B242" t="s">
        <v>883</v>
      </c>
      <c r="C242" t="s">
        <v>885</v>
      </c>
      <c r="D242">
        <v>1000</v>
      </c>
      <c r="E242">
        <v>0</v>
      </c>
      <c r="F242" s="9">
        <v>0.2</v>
      </c>
      <c r="G242" s="7">
        <v>44239</v>
      </c>
      <c r="H242" s="8">
        <v>44239</v>
      </c>
      <c r="I242">
        <v>490</v>
      </c>
      <c r="J242">
        <v>728</v>
      </c>
      <c r="K242">
        <v>106.17</v>
      </c>
    </row>
    <row r="243" spans="1:11" x14ac:dyDescent="0.2">
      <c r="A243" t="s">
        <v>887</v>
      </c>
      <c r="B243" t="s">
        <v>886</v>
      </c>
      <c r="C243" t="s">
        <v>888</v>
      </c>
      <c r="D243">
        <v>1000</v>
      </c>
      <c r="E243">
        <v>0</v>
      </c>
      <c r="F243" s="9">
        <v>0.1</v>
      </c>
      <c r="G243" s="7">
        <v>43935</v>
      </c>
      <c r="H243" s="8">
        <v>43935</v>
      </c>
      <c r="I243">
        <v>186</v>
      </c>
      <c r="J243">
        <v>365</v>
      </c>
      <c r="K243">
        <v>106.5</v>
      </c>
    </row>
    <row r="244" spans="1:11" x14ac:dyDescent="0.2">
      <c r="A244" t="s">
        <v>890</v>
      </c>
      <c r="B244" t="s">
        <v>889</v>
      </c>
      <c r="C244" t="s">
        <v>891</v>
      </c>
      <c r="D244">
        <v>1000</v>
      </c>
      <c r="E244">
        <v>0</v>
      </c>
      <c r="F244" s="9">
        <v>0.2</v>
      </c>
      <c r="G244" s="7">
        <v>44316</v>
      </c>
      <c r="H244" s="8">
        <v>44316</v>
      </c>
      <c r="I244">
        <v>567</v>
      </c>
      <c r="J244">
        <v>731</v>
      </c>
      <c r="K244">
        <v>97.02</v>
      </c>
    </row>
    <row r="245" spans="1:11" x14ac:dyDescent="0.2">
      <c r="A245" t="s">
        <v>893</v>
      </c>
      <c r="B245" t="s">
        <v>892</v>
      </c>
      <c r="C245" t="s">
        <v>894</v>
      </c>
      <c r="D245">
        <v>1000</v>
      </c>
      <c r="E245">
        <v>0</v>
      </c>
      <c r="F245" s="9">
        <v>0.1</v>
      </c>
      <c r="G245" s="7">
        <v>43950</v>
      </c>
      <c r="H245" s="8">
        <v>43950</v>
      </c>
      <c r="I245">
        <v>201</v>
      </c>
      <c r="J245">
        <v>365</v>
      </c>
      <c r="K245">
        <v>96.95</v>
      </c>
    </row>
    <row r="246" spans="1:11" x14ac:dyDescent="0.2">
      <c r="A246" t="s">
        <v>896</v>
      </c>
      <c r="B246" t="s">
        <v>895</v>
      </c>
      <c r="C246" t="s">
        <v>897</v>
      </c>
      <c r="D246">
        <v>1000</v>
      </c>
      <c r="E246">
        <v>0</v>
      </c>
      <c r="F246" s="9">
        <v>0.1</v>
      </c>
      <c r="G246" s="7">
        <v>43986</v>
      </c>
      <c r="H246" s="8">
        <v>43986</v>
      </c>
      <c r="I246">
        <v>237</v>
      </c>
      <c r="J246">
        <v>371</v>
      </c>
      <c r="K246">
        <v>103.8</v>
      </c>
    </row>
    <row r="247" spans="1:11" x14ac:dyDescent="0.2">
      <c r="A247" t="s">
        <v>899</v>
      </c>
      <c r="B247" t="s">
        <v>898</v>
      </c>
      <c r="C247" t="s">
        <v>900</v>
      </c>
      <c r="D247">
        <v>1000</v>
      </c>
      <c r="E247">
        <v>0</v>
      </c>
      <c r="F247" s="9">
        <v>0.1</v>
      </c>
      <c r="G247" s="7">
        <v>43998</v>
      </c>
      <c r="H247" s="8">
        <v>43998</v>
      </c>
      <c r="I247">
        <v>249</v>
      </c>
      <c r="J247">
        <v>372</v>
      </c>
      <c r="K247">
        <v>101.86</v>
      </c>
    </row>
    <row r="248" spans="1:11" x14ac:dyDescent="0.2">
      <c r="A248" t="s">
        <v>902</v>
      </c>
      <c r="B248" t="s">
        <v>901</v>
      </c>
      <c r="C248" t="s">
        <v>903</v>
      </c>
      <c r="D248">
        <v>1000</v>
      </c>
      <c r="E248">
        <v>0</v>
      </c>
      <c r="F248" s="9">
        <v>0.1</v>
      </c>
      <c r="G248" s="7">
        <v>44011</v>
      </c>
      <c r="H248" s="8">
        <v>44011</v>
      </c>
      <c r="I248">
        <v>262</v>
      </c>
      <c r="J248">
        <v>367</v>
      </c>
      <c r="K248">
        <v>97.51</v>
      </c>
    </row>
    <row r="249" spans="1:11" x14ac:dyDescent="0.2">
      <c r="A249" t="s">
        <v>598</v>
      </c>
      <c r="B249" t="s">
        <v>599</v>
      </c>
      <c r="C249" t="s">
        <v>600</v>
      </c>
      <c r="D249">
        <v>1000</v>
      </c>
      <c r="E249">
        <v>39.450000000000003</v>
      </c>
      <c r="F249" s="9">
        <v>44.88</v>
      </c>
      <c r="G249" s="8">
        <v>43760</v>
      </c>
      <c r="H249" s="8">
        <v>44124</v>
      </c>
      <c r="I249">
        <v>375</v>
      </c>
      <c r="J249">
        <v>91</v>
      </c>
      <c r="K249">
        <v>100.86</v>
      </c>
    </row>
    <row r="250" spans="1:11" x14ac:dyDescent="0.2">
      <c r="A250" t="s">
        <v>904</v>
      </c>
      <c r="B250" t="s">
        <v>601</v>
      </c>
      <c r="C250" t="s">
        <v>602</v>
      </c>
      <c r="D250">
        <v>1000</v>
      </c>
      <c r="E250">
        <v>17.75</v>
      </c>
      <c r="F250" s="9">
        <v>30.08</v>
      </c>
      <c r="G250" s="8">
        <v>43824</v>
      </c>
      <c r="H250" s="8">
        <v>44555</v>
      </c>
      <c r="I250">
        <v>806</v>
      </c>
      <c r="J250">
        <v>183</v>
      </c>
      <c r="K250">
        <v>99.6</v>
      </c>
    </row>
    <row r="251" spans="1:11" x14ac:dyDescent="0.2">
      <c r="A251" t="s">
        <v>906</v>
      </c>
      <c r="B251" t="s">
        <v>905</v>
      </c>
      <c r="C251" t="s">
        <v>907</v>
      </c>
      <c r="D251">
        <v>1000</v>
      </c>
      <c r="E251">
        <v>22.6</v>
      </c>
      <c r="F251" s="9">
        <v>37.6</v>
      </c>
      <c r="G251" s="8">
        <v>43822</v>
      </c>
      <c r="H251" s="8">
        <v>44371</v>
      </c>
      <c r="I251">
        <v>622</v>
      </c>
      <c r="J251">
        <v>183</v>
      </c>
      <c r="K251">
        <v>143.33000000000001</v>
      </c>
    </row>
    <row r="252" spans="1:11" x14ac:dyDescent="0.2">
      <c r="A252" t="s">
        <v>603</v>
      </c>
      <c r="B252" t="s">
        <v>604</v>
      </c>
      <c r="C252" t="s">
        <v>605</v>
      </c>
      <c r="D252">
        <v>1000</v>
      </c>
      <c r="E252">
        <v>16.3</v>
      </c>
      <c r="F252" s="9">
        <v>42.38</v>
      </c>
      <c r="G252" s="8">
        <v>43861</v>
      </c>
      <c r="H252" s="8">
        <v>44407</v>
      </c>
      <c r="I252">
        <v>658</v>
      </c>
      <c r="J252">
        <v>182</v>
      </c>
      <c r="K252">
        <v>102</v>
      </c>
    </row>
    <row r="253" spans="1:11" x14ac:dyDescent="0.2">
      <c r="A253" t="s">
        <v>606</v>
      </c>
      <c r="B253" t="s">
        <v>607</v>
      </c>
      <c r="C253" t="s">
        <v>608</v>
      </c>
      <c r="D253">
        <v>400</v>
      </c>
      <c r="E253">
        <v>7.92</v>
      </c>
      <c r="F253" s="9">
        <v>12.22</v>
      </c>
      <c r="G253" s="8">
        <v>43781</v>
      </c>
      <c r="H253" s="8">
        <v>43872</v>
      </c>
      <c r="I253">
        <v>123</v>
      </c>
      <c r="J253">
        <v>91</v>
      </c>
      <c r="K253">
        <v>100.88</v>
      </c>
    </row>
    <row r="254" spans="1:11" x14ac:dyDescent="0.2">
      <c r="A254" t="s">
        <v>609</v>
      </c>
      <c r="B254" t="s">
        <v>610</v>
      </c>
      <c r="C254" t="s">
        <v>611</v>
      </c>
      <c r="D254">
        <v>1000</v>
      </c>
      <c r="E254">
        <v>4.82</v>
      </c>
      <c r="F254" s="9">
        <v>25.8</v>
      </c>
      <c r="G254" s="8">
        <v>43823</v>
      </c>
      <c r="H254" s="8">
        <v>44551</v>
      </c>
      <c r="I254">
        <v>802</v>
      </c>
      <c r="J254">
        <v>91</v>
      </c>
      <c r="K254">
        <v>103.35</v>
      </c>
    </row>
    <row r="255" spans="1:11" x14ac:dyDescent="0.2">
      <c r="A255" t="s">
        <v>612</v>
      </c>
      <c r="B255" t="s">
        <v>613</v>
      </c>
      <c r="C255" t="s">
        <v>614</v>
      </c>
      <c r="D255">
        <v>200</v>
      </c>
      <c r="E255">
        <v>3.1</v>
      </c>
      <c r="F255" s="9">
        <v>4.08</v>
      </c>
      <c r="G255" s="8">
        <v>43771</v>
      </c>
      <c r="H255" s="8">
        <v>44139</v>
      </c>
      <c r="I255">
        <v>390</v>
      </c>
      <c r="J255">
        <v>92</v>
      </c>
      <c r="K255">
        <v>101.48</v>
      </c>
    </row>
    <row r="256" spans="1:11" x14ac:dyDescent="0.2">
      <c r="A256" t="s">
        <v>615</v>
      </c>
      <c r="B256" t="s">
        <v>616</v>
      </c>
      <c r="C256" t="s">
        <v>617</v>
      </c>
      <c r="D256">
        <v>1000</v>
      </c>
      <c r="E256">
        <v>16.95</v>
      </c>
      <c r="F256" s="9">
        <v>34.28</v>
      </c>
      <c r="G256" s="8">
        <v>43795</v>
      </c>
      <c r="H256" s="8">
        <v>44341</v>
      </c>
      <c r="I256">
        <v>592</v>
      </c>
      <c r="J256">
        <v>91</v>
      </c>
      <c r="K256">
        <v>100.47</v>
      </c>
    </row>
    <row r="257" spans="1:11" x14ac:dyDescent="0.2">
      <c r="A257" t="s">
        <v>618</v>
      </c>
      <c r="B257" t="s">
        <v>619</v>
      </c>
      <c r="C257" t="s">
        <v>620</v>
      </c>
      <c r="D257">
        <v>1000</v>
      </c>
      <c r="E257">
        <v>47.27</v>
      </c>
      <c r="F257" s="9">
        <v>53.1</v>
      </c>
      <c r="G257" s="8">
        <v>43769</v>
      </c>
      <c r="H257" s="8">
        <v>44133</v>
      </c>
      <c r="I257">
        <v>384</v>
      </c>
      <c r="J257">
        <v>182</v>
      </c>
      <c r="K257">
        <v>103</v>
      </c>
    </row>
    <row r="258" spans="1:11" x14ac:dyDescent="0.2">
      <c r="A258" t="s">
        <v>621</v>
      </c>
      <c r="B258" t="s">
        <v>622</v>
      </c>
      <c r="C258" t="s">
        <v>623</v>
      </c>
      <c r="D258">
        <v>1000</v>
      </c>
      <c r="E258">
        <v>25.85</v>
      </c>
      <c r="F258" s="9">
        <v>44.38</v>
      </c>
      <c r="G258" s="8">
        <v>43825</v>
      </c>
      <c r="H258" s="8">
        <v>44371</v>
      </c>
      <c r="I258">
        <v>622</v>
      </c>
      <c r="J258">
        <v>182</v>
      </c>
      <c r="K258">
        <v>100.7</v>
      </c>
    </row>
    <row r="259" spans="1:11" x14ac:dyDescent="0.2">
      <c r="A259" t="s">
        <v>624</v>
      </c>
      <c r="B259" t="s">
        <v>625</v>
      </c>
      <c r="C259" t="s">
        <v>626</v>
      </c>
      <c r="D259">
        <v>1000</v>
      </c>
      <c r="E259">
        <v>28.89</v>
      </c>
      <c r="F259" s="9">
        <v>40.36</v>
      </c>
      <c r="G259" s="8">
        <v>43801</v>
      </c>
      <c r="H259" s="8">
        <v>44167</v>
      </c>
      <c r="I259">
        <v>418</v>
      </c>
      <c r="J259">
        <v>183</v>
      </c>
      <c r="K259">
        <v>101.28</v>
      </c>
    </row>
    <row r="260" spans="1:11" x14ac:dyDescent="0.2">
      <c r="A260" t="s">
        <v>909</v>
      </c>
      <c r="B260" t="s">
        <v>908</v>
      </c>
      <c r="C260" t="s">
        <v>910</v>
      </c>
      <c r="D260">
        <v>300</v>
      </c>
      <c r="E260">
        <v>3.57</v>
      </c>
      <c r="F260" s="9">
        <v>11.05</v>
      </c>
      <c r="G260" s="8">
        <v>43814</v>
      </c>
      <c r="H260" s="8">
        <v>43814</v>
      </c>
      <c r="I260">
        <v>65</v>
      </c>
      <c r="J260">
        <v>96</v>
      </c>
      <c r="K260">
        <v>101.3</v>
      </c>
    </row>
    <row r="261" spans="1:11" x14ac:dyDescent="0.2">
      <c r="A261" t="s">
        <v>627</v>
      </c>
      <c r="B261" t="s">
        <v>628</v>
      </c>
      <c r="C261" t="s">
        <v>629</v>
      </c>
      <c r="D261">
        <v>1000</v>
      </c>
      <c r="E261">
        <v>5.67</v>
      </c>
      <c r="F261" s="9">
        <v>46.87</v>
      </c>
      <c r="G261" s="8">
        <v>43909</v>
      </c>
      <c r="H261" s="8">
        <v>44455</v>
      </c>
      <c r="I261">
        <v>706</v>
      </c>
      <c r="J261">
        <v>182</v>
      </c>
      <c r="K261">
        <v>104.5</v>
      </c>
    </row>
    <row r="262" spans="1:11" x14ac:dyDescent="0.2">
      <c r="A262" t="s">
        <v>630</v>
      </c>
      <c r="B262" t="s">
        <v>631</v>
      </c>
      <c r="C262" t="s">
        <v>632</v>
      </c>
      <c r="D262">
        <v>1000</v>
      </c>
      <c r="E262">
        <v>40.36</v>
      </c>
      <c r="F262" s="9">
        <v>45.62</v>
      </c>
      <c r="G262" s="8">
        <v>43770</v>
      </c>
      <c r="H262" s="8">
        <v>44498</v>
      </c>
      <c r="I262">
        <v>749</v>
      </c>
      <c r="J262">
        <v>182</v>
      </c>
      <c r="K262">
        <v>103.7</v>
      </c>
    </row>
    <row r="263" spans="1:11" x14ac:dyDescent="0.2">
      <c r="A263" t="s">
        <v>633</v>
      </c>
      <c r="B263" t="s">
        <v>634</v>
      </c>
      <c r="C263" t="s">
        <v>635</v>
      </c>
      <c r="D263">
        <v>1000</v>
      </c>
      <c r="E263">
        <v>17.989999999999998</v>
      </c>
      <c r="F263" s="9">
        <v>49.61</v>
      </c>
      <c r="G263" s="8">
        <v>43865</v>
      </c>
      <c r="H263" s="8">
        <v>43865</v>
      </c>
      <c r="I263">
        <v>116</v>
      </c>
      <c r="J263">
        <v>182</v>
      </c>
      <c r="K263">
        <v>100.84</v>
      </c>
    </row>
    <row r="264" spans="1:11" x14ac:dyDescent="0.2">
      <c r="A264" t="s">
        <v>636</v>
      </c>
      <c r="B264" t="s">
        <v>637</v>
      </c>
      <c r="C264" t="s">
        <v>638</v>
      </c>
      <c r="D264">
        <v>1000</v>
      </c>
      <c r="E264">
        <v>7.92</v>
      </c>
      <c r="F264" s="9">
        <v>42.38</v>
      </c>
      <c r="G264" s="8">
        <v>43823</v>
      </c>
      <c r="H264" s="8">
        <v>44278</v>
      </c>
      <c r="I264">
        <v>529</v>
      </c>
      <c r="J264">
        <v>91</v>
      </c>
      <c r="K264">
        <v>102.89</v>
      </c>
    </row>
    <row r="265" spans="1:11" x14ac:dyDescent="0.2">
      <c r="A265" t="s">
        <v>639</v>
      </c>
      <c r="B265" t="s">
        <v>640</v>
      </c>
      <c r="C265" t="s">
        <v>641</v>
      </c>
      <c r="D265">
        <v>1000</v>
      </c>
      <c r="E265">
        <v>0</v>
      </c>
      <c r="F265" s="9">
        <v>34.9</v>
      </c>
      <c r="G265" s="8">
        <v>43931</v>
      </c>
      <c r="H265" s="8">
        <v>44477</v>
      </c>
      <c r="I265">
        <v>728</v>
      </c>
      <c r="J265">
        <v>182</v>
      </c>
      <c r="K265">
        <v>100.5</v>
      </c>
    </row>
    <row r="266" spans="1:11" x14ac:dyDescent="0.2">
      <c r="A266" t="s">
        <v>642</v>
      </c>
      <c r="B266" t="s">
        <v>643</v>
      </c>
      <c r="C266" t="s">
        <v>644</v>
      </c>
      <c r="D266">
        <v>1000</v>
      </c>
      <c r="E266">
        <v>28.79</v>
      </c>
      <c r="F266" s="9">
        <v>39.39</v>
      </c>
      <c r="G266" s="8">
        <v>43798</v>
      </c>
      <c r="H266" s="8">
        <v>44162</v>
      </c>
      <c r="I266">
        <v>413</v>
      </c>
      <c r="J266">
        <v>182</v>
      </c>
      <c r="K266">
        <v>101.49</v>
      </c>
    </row>
    <row r="267" spans="1:11" x14ac:dyDescent="0.2">
      <c r="A267" t="s">
        <v>645</v>
      </c>
      <c r="B267" t="s">
        <v>646</v>
      </c>
      <c r="C267" t="s">
        <v>647</v>
      </c>
      <c r="D267">
        <v>1000</v>
      </c>
      <c r="E267">
        <v>3.95</v>
      </c>
      <c r="F267" s="9">
        <v>44.88</v>
      </c>
      <c r="G267" s="8">
        <v>43915</v>
      </c>
      <c r="H267" s="8">
        <v>44279</v>
      </c>
      <c r="I267">
        <v>530</v>
      </c>
      <c r="J267">
        <v>182</v>
      </c>
      <c r="K267">
        <v>102.94</v>
      </c>
    </row>
    <row r="268" spans="1:11" x14ac:dyDescent="0.2">
      <c r="A268" t="s">
        <v>648</v>
      </c>
      <c r="B268" t="s">
        <v>649</v>
      </c>
      <c r="C268" t="s">
        <v>650</v>
      </c>
      <c r="D268">
        <v>1000</v>
      </c>
      <c r="E268">
        <v>39.08</v>
      </c>
      <c r="F268" s="9">
        <v>43.63</v>
      </c>
      <c r="G268" s="8">
        <v>43768</v>
      </c>
      <c r="H268" s="8">
        <v>44132</v>
      </c>
      <c r="I268">
        <v>383</v>
      </c>
      <c r="J268">
        <v>182</v>
      </c>
      <c r="K268">
        <v>101.85</v>
      </c>
    </row>
    <row r="269" spans="1:11" x14ac:dyDescent="0.2">
      <c r="A269" t="s">
        <v>651</v>
      </c>
      <c r="B269" t="s">
        <v>652</v>
      </c>
      <c r="C269" t="s">
        <v>653</v>
      </c>
      <c r="D269">
        <v>1000</v>
      </c>
      <c r="E269">
        <v>23.57</v>
      </c>
      <c r="F269" s="9">
        <v>46.62</v>
      </c>
      <c r="G269" s="8">
        <v>43839</v>
      </c>
      <c r="H269" s="8">
        <v>44021</v>
      </c>
      <c r="I269">
        <v>272</v>
      </c>
      <c r="J269">
        <v>182</v>
      </c>
      <c r="K269">
        <v>102.2</v>
      </c>
    </row>
    <row r="270" spans="1:11" x14ac:dyDescent="0.2">
      <c r="A270" t="s">
        <v>654</v>
      </c>
      <c r="B270" t="s">
        <v>655</v>
      </c>
      <c r="C270" t="s">
        <v>656</v>
      </c>
      <c r="D270">
        <v>1000</v>
      </c>
      <c r="E270">
        <v>23.57</v>
      </c>
      <c r="F270" s="9">
        <v>46.62</v>
      </c>
      <c r="G270" s="8">
        <v>43839</v>
      </c>
      <c r="H270" s="8">
        <v>44021</v>
      </c>
      <c r="I270">
        <v>272</v>
      </c>
      <c r="J270">
        <v>182</v>
      </c>
      <c r="K270">
        <v>101.8</v>
      </c>
    </row>
    <row r="271" spans="1:11" x14ac:dyDescent="0.2">
      <c r="A271" t="s">
        <v>657</v>
      </c>
      <c r="B271" t="s">
        <v>658</v>
      </c>
      <c r="C271" t="s">
        <v>659</v>
      </c>
      <c r="D271">
        <v>700</v>
      </c>
      <c r="E271">
        <v>5.82</v>
      </c>
      <c r="F271" s="9">
        <v>24.08</v>
      </c>
      <c r="G271" s="8">
        <v>43818</v>
      </c>
      <c r="H271" s="8">
        <v>44091</v>
      </c>
      <c r="I271">
        <v>342</v>
      </c>
      <c r="J271">
        <v>91</v>
      </c>
      <c r="K271">
        <v>105.85</v>
      </c>
    </row>
    <row r="272" spans="1:11" x14ac:dyDescent="0.2">
      <c r="A272" t="s">
        <v>660</v>
      </c>
      <c r="B272" t="s">
        <v>661</v>
      </c>
      <c r="C272" t="s">
        <v>662</v>
      </c>
      <c r="D272">
        <v>100</v>
      </c>
      <c r="E272">
        <v>0.16</v>
      </c>
      <c r="F272" s="9">
        <v>3.71</v>
      </c>
      <c r="G272" s="8">
        <v>43923</v>
      </c>
      <c r="H272" s="8">
        <v>44105</v>
      </c>
      <c r="I272">
        <v>356</v>
      </c>
      <c r="J272">
        <v>182</v>
      </c>
      <c r="K272">
        <v>100.5</v>
      </c>
    </row>
    <row r="273" spans="1:11" x14ac:dyDescent="0.2">
      <c r="A273" t="s">
        <v>663</v>
      </c>
      <c r="B273" t="s">
        <v>664</v>
      </c>
      <c r="C273" t="s">
        <v>665</v>
      </c>
      <c r="D273">
        <v>1000</v>
      </c>
      <c r="E273">
        <v>32.549999999999997</v>
      </c>
      <c r="F273" s="9">
        <v>43.88</v>
      </c>
      <c r="G273" s="8">
        <v>43796</v>
      </c>
      <c r="H273" s="8">
        <v>43978</v>
      </c>
      <c r="I273">
        <v>229</v>
      </c>
      <c r="J273">
        <v>182</v>
      </c>
      <c r="K273">
        <v>101.15</v>
      </c>
    </row>
    <row r="274" spans="1:11" x14ac:dyDescent="0.2">
      <c r="A274" t="s">
        <v>666</v>
      </c>
      <c r="B274" t="s">
        <v>667</v>
      </c>
      <c r="C274" t="s">
        <v>668</v>
      </c>
      <c r="D274">
        <v>1000</v>
      </c>
      <c r="E274">
        <v>38.22</v>
      </c>
      <c r="F274" s="9">
        <v>46.37</v>
      </c>
      <c r="G274" s="8">
        <v>43781</v>
      </c>
      <c r="H274" s="8">
        <v>44509</v>
      </c>
      <c r="I274">
        <v>760</v>
      </c>
      <c r="J274">
        <v>182</v>
      </c>
      <c r="K274">
        <v>103.99</v>
      </c>
    </row>
    <row r="275" spans="1:11" x14ac:dyDescent="0.2">
      <c r="A275" t="s">
        <v>43</v>
      </c>
      <c r="B275" t="s">
        <v>44</v>
      </c>
      <c r="C275" t="s">
        <v>45</v>
      </c>
      <c r="D275">
        <v>1000</v>
      </c>
      <c r="E275">
        <v>39.82</v>
      </c>
      <c r="F275" s="9">
        <v>63.58</v>
      </c>
      <c r="G275" s="8">
        <v>43817</v>
      </c>
      <c r="H275" s="8">
        <v>44181</v>
      </c>
      <c r="I275">
        <v>432</v>
      </c>
      <c r="J275">
        <v>182</v>
      </c>
      <c r="K275">
        <v>100.5</v>
      </c>
    </row>
    <row r="276" spans="1:11" x14ac:dyDescent="0.2">
      <c r="A276" t="s">
        <v>911</v>
      </c>
      <c r="B276" t="s">
        <v>669</v>
      </c>
      <c r="C276" t="s">
        <v>670</v>
      </c>
      <c r="D276">
        <v>1000</v>
      </c>
      <c r="E276">
        <v>5.42</v>
      </c>
      <c r="F276" s="9">
        <v>41.14</v>
      </c>
      <c r="G276" s="8">
        <v>43907</v>
      </c>
      <c r="H276" s="8">
        <v>44089</v>
      </c>
      <c r="I276">
        <v>340</v>
      </c>
      <c r="J276">
        <v>182</v>
      </c>
      <c r="K276">
        <v>101.7</v>
      </c>
    </row>
    <row r="277" spans="1:11" x14ac:dyDescent="0.2">
      <c r="A277" t="s">
        <v>912</v>
      </c>
      <c r="B277" t="s">
        <v>671</v>
      </c>
      <c r="C277" t="s">
        <v>672</v>
      </c>
      <c r="D277">
        <v>1000</v>
      </c>
      <c r="E277">
        <v>5.42</v>
      </c>
      <c r="F277" s="9">
        <v>41.14</v>
      </c>
      <c r="G277" s="8">
        <v>43907</v>
      </c>
      <c r="H277" s="8">
        <v>44089</v>
      </c>
      <c r="I277">
        <v>340</v>
      </c>
      <c r="J277">
        <v>182</v>
      </c>
      <c r="K277">
        <v>101.67</v>
      </c>
    </row>
    <row r="278" spans="1:11" x14ac:dyDescent="0.2">
      <c r="A278" t="s">
        <v>914</v>
      </c>
      <c r="B278" t="s">
        <v>913</v>
      </c>
      <c r="C278" t="s">
        <v>915</v>
      </c>
      <c r="D278">
        <v>1000</v>
      </c>
      <c r="E278">
        <v>0.48</v>
      </c>
      <c r="F278" s="9">
        <v>0.5</v>
      </c>
      <c r="G278" s="8">
        <v>43756</v>
      </c>
      <c r="H278" s="8">
        <v>44120</v>
      </c>
      <c r="I278">
        <v>371</v>
      </c>
      <c r="J278">
        <v>182</v>
      </c>
      <c r="K278">
        <v>100.7</v>
      </c>
    </row>
    <row r="279" spans="1:11" x14ac:dyDescent="0.2">
      <c r="A279" t="s">
        <v>916</v>
      </c>
      <c r="B279" t="s">
        <v>673</v>
      </c>
      <c r="C279" t="s">
        <v>674</v>
      </c>
      <c r="D279">
        <v>1000</v>
      </c>
      <c r="E279">
        <v>25.15</v>
      </c>
      <c r="F279" s="9">
        <v>42.38</v>
      </c>
      <c r="G279" s="8">
        <v>43823</v>
      </c>
      <c r="H279" s="8">
        <v>44369</v>
      </c>
      <c r="I279">
        <v>620</v>
      </c>
      <c r="J279">
        <v>182</v>
      </c>
      <c r="K279">
        <v>102.35</v>
      </c>
    </row>
    <row r="280" spans="1:11" x14ac:dyDescent="0.2">
      <c r="A280" t="s">
        <v>675</v>
      </c>
      <c r="B280" t="s">
        <v>676</v>
      </c>
      <c r="C280" t="s">
        <v>677</v>
      </c>
      <c r="D280">
        <v>1000</v>
      </c>
      <c r="E280">
        <v>32.6</v>
      </c>
      <c r="F280" s="9">
        <v>34.9</v>
      </c>
      <c r="G280" s="8">
        <v>43755</v>
      </c>
      <c r="H280" s="8">
        <v>44301</v>
      </c>
      <c r="I280">
        <v>552</v>
      </c>
      <c r="J280">
        <v>91</v>
      </c>
      <c r="K280">
        <v>100.9</v>
      </c>
    </row>
    <row r="281" spans="1:11" x14ac:dyDescent="0.2">
      <c r="A281" t="s">
        <v>678</v>
      </c>
      <c r="B281" t="s">
        <v>679</v>
      </c>
      <c r="C281" t="s">
        <v>680</v>
      </c>
      <c r="D281">
        <v>1000</v>
      </c>
      <c r="E281">
        <v>13.19</v>
      </c>
      <c r="F281" s="9">
        <v>43.12</v>
      </c>
      <c r="G281" s="8">
        <v>43876</v>
      </c>
      <c r="H281" s="8">
        <v>44425</v>
      </c>
      <c r="I281">
        <v>676</v>
      </c>
      <c r="J281">
        <v>183</v>
      </c>
      <c r="K281">
        <v>102.42</v>
      </c>
    </row>
    <row r="282" spans="1:11" x14ac:dyDescent="0.2">
      <c r="A282" t="s">
        <v>918</v>
      </c>
      <c r="B282" t="s">
        <v>917</v>
      </c>
      <c r="C282" t="s">
        <v>919</v>
      </c>
      <c r="D282">
        <v>1000</v>
      </c>
      <c r="E282">
        <v>29.04</v>
      </c>
      <c r="F282" s="9">
        <v>49.86</v>
      </c>
      <c r="G282" s="8">
        <v>43825</v>
      </c>
      <c r="H282" s="8">
        <v>43825</v>
      </c>
      <c r="I282">
        <v>76</v>
      </c>
      <c r="J282">
        <v>182</v>
      </c>
      <c r="K282">
        <v>100.52</v>
      </c>
    </row>
    <row r="283" spans="1:11" x14ac:dyDescent="0.2">
      <c r="A283" t="s">
        <v>681</v>
      </c>
      <c r="B283" t="s">
        <v>682</v>
      </c>
      <c r="C283" t="s">
        <v>683</v>
      </c>
      <c r="D283">
        <v>1000</v>
      </c>
      <c r="E283">
        <v>13.42</v>
      </c>
      <c r="F283" s="9">
        <v>24.93</v>
      </c>
      <c r="G283" s="8">
        <v>43791</v>
      </c>
      <c r="H283" s="8">
        <v>44519</v>
      </c>
      <c r="I283">
        <v>770</v>
      </c>
      <c r="J283">
        <v>91</v>
      </c>
      <c r="K283">
        <v>102.92</v>
      </c>
    </row>
    <row r="284" spans="1:11" x14ac:dyDescent="0.2">
      <c r="A284" t="s">
        <v>921</v>
      </c>
      <c r="B284" t="s">
        <v>920</v>
      </c>
      <c r="C284" t="s">
        <v>922</v>
      </c>
      <c r="D284">
        <v>100</v>
      </c>
      <c r="E284">
        <v>2.78</v>
      </c>
      <c r="F284" s="9">
        <v>2.84</v>
      </c>
      <c r="G284" s="8">
        <v>43751</v>
      </c>
      <c r="H284" s="8">
        <v>43751</v>
      </c>
      <c r="I284">
        <v>2</v>
      </c>
      <c r="J284">
        <v>91</v>
      </c>
      <c r="K284">
        <v>100.03</v>
      </c>
    </row>
    <row r="285" spans="1:11" x14ac:dyDescent="0.2">
      <c r="A285" t="s">
        <v>684</v>
      </c>
      <c r="B285" t="s">
        <v>685</v>
      </c>
      <c r="C285" t="s">
        <v>686</v>
      </c>
      <c r="D285">
        <v>400</v>
      </c>
      <c r="E285">
        <v>5.62</v>
      </c>
      <c r="F285" s="9">
        <v>8.3800000000000008</v>
      </c>
      <c r="G285" s="8">
        <v>43779</v>
      </c>
      <c r="H285" s="8">
        <v>44131</v>
      </c>
      <c r="I285">
        <v>382</v>
      </c>
      <c r="J285">
        <v>91</v>
      </c>
      <c r="K285">
        <v>100.63</v>
      </c>
    </row>
    <row r="286" spans="1:11" x14ac:dyDescent="0.2">
      <c r="A286" t="s">
        <v>924</v>
      </c>
      <c r="B286" t="s">
        <v>923</v>
      </c>
      <c r="C286" t="s">
        <v>925</v>
      </c>
      <c r="D286">
        <v>300</v>
      </c>
      <c r="E286">
        <v>7.9</v>
      </c>
      <c r="F286" s="9">
        <v>9.57</v>
      </c>
      <c r="G286" s="8">
        <v>43765</v>
      </c>
      <c r="H286" s="8">
        <v>43765</v>
      </c>
      <c r="I286">
        <v>16</v>
      </c>
      <c r="J286">
        <v>92</v>
      </c>
      <c r="K286">
        <v>100.29</v>
      </c>
    </row>
    <row r="287" spans="1:11" x14ac:dyDescent="0.2">
      <c r="A287" t="s">
        <v>687</v>
      </c>
      <c r="B287" t="s">
        <v>688</v>
      </c>
      <c r="C287" t="s">
        <v>689</v>
      </c>
      <c r="D287">
        <v>200</v>
      </c>
      <c r="E287">
        <v>0.13</v>
      </c>
      <c r="F287" s="9">
        <v>6.18</v>
      </c>
      <c r="G287" s="8">
        <v>43839</v>
      </c>
      <c r="H287" s="8">
        <v>44115</v>
      </c>
      <c r="I287">
        <v>366</v>
      </c>
      <c r="J287">
        <v>92</v>
      </c>
      <c r="K287">
        <v>104.95</v>
      </c>
    </row>
    <row r="288" spans="1:11" x14ac:dyDescent="0.2">
      <c r="A288" t="s">
        <v>690</v>
      </c>
      <c r="B288" t="s">
        <v>691</v>
      </c>
      <c r="C288" t="s">
        <v>692</v>
      </c>
      <c r="D288">
        <v>1000</v>
      </c>
      <c r="E288">
        <v>17.809999999999999</v>
      </c>
      <c r="F288" s="9">
        <v>49.12</v>
      </c>
      <c r="G288" s="8">
        <v>43865</v>
      </c>
      <c r="H288" s="8">
        <v>44411</v>
      </c>
      <c r="I288">
        <v>662</v>
      </c>
      <c r="J288">
        <v>182</v>
      </c>
      <c r="K288">
        <v>104.8</v>
      </c>
    </row>
    <row r="289" spans="1:11" x14ac:dyDescent="0.2">
      <c r="A289" t="s">
        <v>693</v>
      </c>
      <c r="B289" t="s">
        <v>694</v>
      </c>
      <c r="C289" t="s">
        <v>695</v>
      </c>
      <c r="D289">
        <v>1000</v>
      </c>
      <c r="E289">
        <v>0.22</v>
      </c>
      <c r="F289" s="9">
        <v>19.95</v>
      </c>
      <c r="G289" s="8">
        <v>43839</v>
      </c>
      <c r="H289" s="8">
        <v>44476</v>
      </c>
      <c r="I289">
        <v>727</v>
      </c>
      <c r="J289">
        <v>91</v>
      </c>
      <c r="K289">
        <v>100</v>
      </c>
    </row>
    <row r="290" spans="1:11" x14ac:dyDescent="0.2">
      <c r="A290" t="s">
        <v>61</v>
      </c>
      <c r="B290" t="s">
        <v>62</v>
      </c>
      <c r="C290" t="s">
        <v>63</v>
      </c>
      <c r="D290">
        <v>1000</v>
      </c>
      <c r="E290">
        <v>38.58</v>
      </c>
      <c r="F290" s="9">
        <v>79.78</v>
      </c>
      <c r="G290" s="8">
        <v>43843</v>
      </c>
      <c r="H290" s="8">
        <v>44389</v>
      </c>
      <c r="I290">
        <v>640</v>
      </c>
      <c r="J290">
        <v>182</v>
      </c>
      <c r="K290">
        <v>102.61</v>
      </c>
    </row>
    <row r="291" spans="1:11" x14ac:dyDescent="0.2">
      <c r="A291" t="s">
        <v>696</v>
      </c>
      <c r="B291" t="s">
        <v>697</v>
      </c>
      <c r="C291" t="s">
        <v>698</v>
      </c>
      <c r="D291">
        <v>1000</v>
      </c>
      <c r="E291">
        <v>31.22</v>
      </c>
      <c r="F291" s="9">
        <v>53.6</v>
      </c>
      <c r="G291" s="8">
        <v>43825</v>
      </c>
      <c r="H291" s="8">
        <v>44189</v>
      </c>
      <c r="I291">
        <v>440</v>
      </c>
      <c r="J291">
        <v>182</v>
      </c>
      <c r="K291">
        <v>103.9</v>
      </c>
    </row>
    <row r="292" spans="1:11" x14ac:dyDescent="0.2">
      <c r="A292" t="s">
        <v>49</v>
      </c>
      <c r="B292" t="s">
        <v>50</v>
      </c>
      <c r="C292" t="s">
        <v>51</v>
      </c>
      <c r="D292">
        <v>502</v>
      </c>
      <c r="E292">
        <v>2.04</v>
      </c>
      <c r="F292" s="9">
        <v>13.27</v>
      </c>
      <c r="G292" s="8">
        <v>43826</v>
      </c>
      <c r="H292" s="8">
        <v>44281</v>
      </c>
      <c r="I292">
        <v>532</v>
      </c>
      <c r="J292">
        <v>91</v>
      </c>
      <c r="K292">
        <v>101.57</v>
      </c>
    </row>
    <row r="293" spans="1:11" x14ac:dyDescent="0.2">
      <c r="A293" t="s">
        <v>699</v>
      </c>
      <c r="B293" t="s">
        <v>700</v>
      </c>
      <c r="C293" t="s">
        <v>701</v>
      </c>
      <c r="D293">
        <v>1000</v>
      </c>
      <c r="E293">
        <v>2.12</v>
      </c>
      <c r="F293" s="9">
        <v>19.32</v>
      </c>
      <c r="G293" s="8">
        <v>43830</v>
      </c>
      <c r="H293" s="8">
        <v>44285</v>
      </c>
      <c r="I293">
        <v>536</v>
      </c>
      <c r="J293">
        <v>91</v>
      </c>
      <c r="K293">
        <v>99.94</v>
      </c>
    </row>
    <row r="294" spans="1:11" x14ac:dyDescent="0.2">
      <c r="A294" t="s">
        <v>702</v>
      </c>
      <c r="B294" t="s">
        <v>703</v>
      </c>
      <c r="C294" t="s">
        <v>704</v>
      </c>
      <c r="D294">
        <v>200</v>
      </c>
      <c r="E294">
        <v>0.89</v>
      </c>
      <c r="F294" s="9">
        <v>5.04</v>
      </c>
      <c r="G294" s="8">
        <v>43824</v>
      </c>
      <c r="H294" s="8">
        <v>44379</v>
      </c>
      <c r="I294">
        <v>630</v>
      </c>
      <c r="J294">
        <v>91</v>
      </c>
      <c r="K294">
        <v>104</v>
      </c>
    </row>
    <row r="295" spans="1:11" x14ac:dyDescent="0.2">
      <c r="A295" t="s">
        <v>705</v>
      </c>
      <c r="B295" t="s">
        <v>706</v>
      </c>
      <c r="C295" t="s">
        <v>707</v>
      </c>
      <c r="D295">
        <v>250</v>
      </c>
      <c r="E295">
        <v>4.8499999999999996</v>
      </c>
      <c r="F295" s="9">
        <v>7.75</v>
      </c>
      <c r="G295" s="8">
        <v>43783</v>
      </c>
      <c r="H295" s="8">
        <v>43965</v>
      </c>
      <c r="I295">
        <v>216</v>
      </c>
      <c r="J295">
        <v>91</v>
      </c>
      <c r="K295">
        <v>103</v>
      </c>
    </row>
    <row r="296" spans="1:11" x14ac:dyDescent="0.2">
      <c r="A296" t="s">
        <v>708</v>
      </c>
      <c r="B296" t="s">
        <v>709</v>
      </c>
      <c r="C296" t="s">
        <v>710</v>
      </c>
      <c r="D296">
        <v>750</v>
      </c>
      <c r="E296">
        <v>12.26</v>
      </c>
      <c r="F296" s="9">
        <v>19.239999999999998</v>
      </c>
      <c r="G296" s="8">
        <v>43782</v>
      </c>
      <c r="H296" s="8">
        <v>44334</v>
      </c>
      <c r="I296">
        <v>585</v>
      </c>
      <c r="J296">
        <v>91</v>
      </c>
      <c r="K296">
        <v>103.99</v>
      </c>
    </row>
    <row r="297" spans="1:11" x14ac:dyDescent="0.2">
      <c r="A297" t="s">
        <v>711</v>
      </c>
      <c r="B297" t="s">
        <v>712</v>
      </c>
      <c r="C297" t="s">
        <v>713</v>
      </c>
      <c r="D297">
        <v>1000</v>
      </c>
      <c r="E297">
        <v>6.25</v>
      </c>
      <c r="F297" s="9">
        <v>35.53</v>
      </c>
      <c r="G297" s="8">
        <v>43824</v>
      </c>
      <c r="H297" s="8">
        <v>44310</v>
      </c>
      <c r="I297">
        <v>561</v>
      </c>
      <c r="J297">
        <v>91</v>
      </c>
      <c r="K297">
        <v>110.2</v>
      </c>
    </row>
    <row r="298" spans="1:11" x14ac:dyDescent="0.2">
      <c r="A298" t="s">
        <v>926</v>
      </c>
      <c r="B298" t="s">
        <v>926</v>
      </c>
      <c r="C298" t="s">
        <v>927</v>
      </c>
      <c r="D298">
        <v>1000</v>
      </c>
      <c r="E298">
        <v>17.71</v>
      </c>
      <c r="F298" s="9">
        <v>18.100000000000001</v>
      </c>
      <c r="G298" s="8">
        <v>43754</v>
      </c>
      <c r="H298" s="8">
        <v>43754</v>
      </c>
      <c r="I298">
        <v>5</v>
      </c>
      <c r="J298">
        <v>92</v>
      </c>
      <c r="K298">
        <v>100.05</v>
      </c>
    </row>
    <row r="299" spans="1:11" x14ac:dyDescent="0.2">
      <c r="A299" t="s">
        <v>928</v>
      </c>
      <c r="B299" t="s">
        <v>928</v>
      </c>
      <c r="C299" t="s">
        <v>929</v>
      </c>
      <c r="D299">
        <v>1000</v>
      </c>
      <c r="E299">
        <v>12.07</v>
      </c>
      <c r="F299" s="9">
        <v>17.82</v>
      </c>
      <c r="G299" s="8">
        <v>43782</v>
      </c>
      <c r="H299" s="8">
        <v>43782</v>
      </c>
      <c r="I299">
        <v>33</v>
      </c>
      <c r="J299">
        <v>92</v>
      </c>
      <c r="K299">
        <v>100.06</v>
      </c>
    </row>
    <row r="300" spans="1:11" x14ac:dyDescent="0.2">
      <c r="A300" t="s">
        <v>930</v>
      </c>
      <c r="B300" t="s">
        <v>930</v>
      </c>
      <c r="C300" t="s">
        <v>931</v>
      </c>
      <c r="D300">
        <v>1000</v>
      </c>
      <c r="E300">
        <v>6.52</v>
      </c>
      <c r="F300" s="9">
        <v>17.64</v>
      </c>
      <c r="G300" s="8">
        <v>43810</v>
      </c>
      <c r="H300" s="8">
        <v>43810</v>
      </c>
      <c r="I300">
        <v>61</v>
      </c>
      <c r="J300">
        <v>92</v>
      </c>
      <c r="K300">
        <v>100.04900000000001</v>
      </c>
    </row>
    <row r="301" spans="1:11" x14ac:dyDescent="0.2">
      <c r="A301" t="s">
        <v>933</v>
      </c>
      <c r="B301" t="s">
        <v>932</v>
      </c>
      <c r="C301" t="s">
        <v>934</v>
      </c>
      <c r="D301">
        <v>1000</v>
      </c>
      <c r="E301">
        <v>38.22</v>
      </c>
      <c r="F301" s="9">
        <v>38.64</v>
      </c>
      <c r="G301" s="8">
        <v>43754</v>
      </c>
      <c r="H301" s="8">
        <v>43754</v>
      </c>
      <c r="I301">
        <v>5</v>
      </c>
      <c r="J301">
        <v>182</v>
      </c>
      <c r="K301">
        <v>100.003</v>
      </c>
    </row>
    <row r="302" spans="1:11" x14ac:dyDescent="0.2">
      <c r="A302" t="s">
        <v>80</v>
      </c>
      <c r="B302" t="s">
        <v>81</v>
      </c>
      <c r="C302" t="s">
        <v>82</v>
      </c>
      <c r="D302">
        <v>1000</v>
      </c>
      <c r="E302">
        <v>22.44</v>
      </c>
      <c r="F302" s="9">
        <v>34.9</v>
      </c>
      <c r="G302" s="8">
        <v>43817</v>
      </c>
      <c r="H302" s="8">
        <v>44545</v>
      </c>
      <c r="I302">
        <v>796</v>
      </c>
      <c r="J302">
        <v>182</v>
      </c>
      <c r="K302">
        <v>101.48</v>
      </c>
    </row>
    <row r="303" spans="1:11" x14ac:dyDescent="0.2">
      <c r="A303" t="s">
        <v>83</v>
      </c>
      <c r="B303" t="s">
        <v>84</v>
      </c>
      <c r="C303" t="s">
        <v>85</v>
      </c>
      <c r="D303">
        <v>1000</v>
      </c>
      <c r="E303">
        <v>37.479999999999997</v>
      </c>
      <c r="F303" s="9">
        <v>37.9</v>
      </c>
      <c r="G303" s="8">
        <v>43754</v>
      </c>
      <c r="H303" s="8">
        <v>44300</v>
      </c>
      <c r="I303">
        <v>551</v>
      </c>
      <c r="J303">
        <v>182</v>
      </c>
      <c r="K303">
        <v>101.919</v>
      </c>
    </row>
    <row r="304" spans="1:11" x14ac:dyDescent="0.2">
      <c r="A304" t="s">
        <v>936</v>
      </c>
      <c r="B304" t="s">
        <v>935</v>
      </c>
      <c r="C304" t="s">
        <v>937</v>
      </c>
      <c r="D304">
        <v>1000</v>
      </c>
      <c r="E304">
        <v>23.1</v>
      </c>
      <c r="F304" s="9">
        <v>33.909999999999997</v>
      </c>
      <c r="G304" s="8">
        <v>43810</v>
      </c>
      <c r="H304" s="8">
        <v>43810</v>
      </c>
      <c r="I304">
        <v>61</v>
      </c>
      <c r="J304">
        <v>182</v>
      </c>
      <c r="K304">
        <v>100.08</v>
      </c>
    </row>
    <row r="305" spans="1:11" x14ac:dyDescent="0.2">
      <c r="A305" t="s">
        <v>86</v>
      </c>
      <c r="B305" t="s">
        <v>87</v>
      </c>
      <c r="C305" t="s">
        <v>88</v>
      </c>
      <c r="D305">
        <v>1000</v>
      </c>
      <c r="E305">
        <v>24.2</v>
      </c>
      <c r="F305" s="9">
        <v>31.91</v>
      </c>
      <c r="G305" s="8">
        <v>43796</v>
      </c>
      <c r="H305" s="8">
        <v>43978</v>
      </c>
      <c r="I305">
        <v>229</v>
      </c>
      <c r="J305">
        <v>182</v>
      </c>
      <c r="K305">
        <v>100.098</v>
      </c>
    </row>
    <row r="306" spans="1:11" x14ac:dyDescent="0.2">
      <c r="A306" t="s">
        <v>89</v>
      </c>
      <c r="B306" t="s">
        <v>90</v>
      </c>
      <c r="C306" t="s">
        <v>91</v>
      </c>
      <c r="D306">
        <v>1000</v>
      </c>
      <c r="E306">
        <v>11.1</v>
      </c>
      <c r="F306" s="9">
        <v>37.4</v>
      </c>
      <c r="G306" s="8">
        <v>43880</v>
      </c>
      <c r="H306" s="8">
        <v>44426</v>
      </c>
      <c r="I306">
        <v>677</v>
      </c>
      <c r="J306">
        <v>182</v>
      </c>
      <c r="K306">
        <v>102.14700000000001</v>
      </c>
    </row>
    <row r="307" spans="1:11" x14ac:dyDescent="0.2">
      <c r="A307" t="s">
        <v>92</v>
      </c>
      <c r="B307" t="s">
        <v>93</v>
      </c>
      <c r="C307" t="s">
        <v>94</v>
      </c>
      <c r="D307">
        <v>1000</v>
      </c>
      <c r="E307">
        <v>17.510000000000002</v>
      </c>
      <c r="F307" s="9">
        <v>42.48</v>
      </c>
      <c r="G307" s="8">
        <v>43859</v>
      </c>
      <c r="H307" s="8">
        <v>43859</v>
      </c>
      <c r="I307">
        <v>110</v>
      </c>
      <c r="J307">
        <v>182</v>
      </c>
      <c r="K307">
        <v>100.625</v>
      </c>
    </row>
    <row r="308" spans="1:11" x14ac:dyDescent="0.2">
      <c r="A308" t="s">
        <v>95</v>
      </c>
      <c r="B308" t="s">
        <v>96</v>
      </c>
      <c r="C308" t="s">
        <v>97</v>
      </c>
      <c r="D308">
        <v>1000</v>
      </c>
      <c r="E308">
        <v>8.3699999999999992</v>
      </c>
      <c r="F308" s="9">
        <v>16.21</v>
      </c>
      <c r="G308" s="8">
        <v>43796</v>
      </c>
      <c r="H308" s="8">
        <v>44524</v>
      </c>
      <c r="I308">
        <v>775</v>
      </c>
      <c r="J308">
        <v>91</v>
      </c>
      <c r="K308">
        <v>100.095</v>
      </c>
    </row>
    <row r="309" spans="1:11" x14ac:dyDescent="0.2">
      <c r="G309" s="8"/>
      <c r="H309" s="8"/>
    </row>
    <row r="310" spans="1:11" x14ac:dyDescent="0.2">
      <c r="G310" s="8"/>
      <c r="H310" s="8"/>
    </row>
    <row r="311" spans="1:11" x14ac:dyDescent="0.2">
      <c r="G311" s="8"/>
      <c r="H311" s="8"/>
    </row>
    <row r="312" spans="1:11" x14ac:dyDescent="0.2">
      <c r="G312" s="8"/>
      <c r="H312" s="8"/>
    </row>
    <row r="313" spans="1:11" x14ac:dyDescent="0.2">
      <c r="G313" s="8"/>
      <c r="H313" s="8"/>
    </row>
    <row r="314" spans="1:11" x14ac:dyDescent="0.2">
      <c r="G314" s="8"/>
      <c r="H314" s="8"/>
    </row>
    <row r="315" spans="1:11" x14ac:dyDescent="0.2">
      <c r="G315" s="8"/>
      <c r="H315" s="8"/>
    </row>
    <row r="316" spans="1:11" x14ac:dyDescent="0.2">
      <c r="G316" s="8"/>
      <c r="H316" s="8"/>
    </row>
    <row r="317" spans="1:11" x14ac:dyDescent="0.2">
      <c r="G317" s="8"/>
      <c r="H317" s="8"/>
    </row>
    <row r="318" spans="1:11" x14ac:dyDescent="0.2">
      <c r="G318" s="8"/>
      <c r="H318" s="8"/>
    </row>
    <row r="319" spans="1:11" x14ac:dyDescent="0.2">
      <c r="G319" s="8"/>
      <c r="H319" s="8"/>
    </row>
    <row r="320" spans="1:11" x14ac:dyDescent="0.2">
      <c r="G320" s="8"/>
      <c r="H320" s="8"/>
    </row>
    <row r="321" spans="7:8" x14ac:dyDescent="0.2">
      <c r="G321" s="8"/>
      <c r="H321" s="8"/>
    </row>
    <row r="322" spans="7:8" x14ac:dyDescent="0.2">
      <c r="G322" s="8"/>
      <c r="H322" s="8"/>
    </row>
    <row r="323" spans="7:8" x14ac:dyDescent="0.2">
      <c r="G323" s="8"/>
      <c r="H323" s="8"/>
    </row>
    <row r="324" spans="7:8" x14ac:dyDescent="0.2">
      <c r="G324" s="8"/>
      <c r="H324" s="8"/>
    </row>
    <row r="325" spans="7:8" x14ac:dyDescent="0.2">
      <c r="G325" s="8"/>
      <c r="H325" s="8"/>
    </row>
    <row r="326" spans="7:8" x14ac:dyDescent="0.2">
      <c r="G326" s="8"/>
      <c r="H326" s="8"/>
    </row>
    <row r="327" spans="7:8" x14ac:dyDescent="0.2">
      <c r="G327" s="8"/>
      <c r="H327" s="8"/>
    </row>
    <row r="328" spans="7:8" x14ac:dyDescent="0.2">
      <c r="G328" s="8"/>
      <c r="H328" s="8"/>
    </row>
    <row r="329" spans="7:8" x14ac:dyDescent="0.2">
      <c r="G329" s="8"/>
      <c r="H329" s="8"/>
    </row>
    <row r="330" spans="7:8" x14ac:dyDescent="0.2">
      <c r="G330" s="8"/>
      <c r="H330" s="8"/>
    </row>
    <row r="331" spans="7:8" x14ac:dyDescent="0.2">
      <c r="G331" s="8"/>
      <c r="H331" s="8"/>
    </row>
    <row r="332" spans="7:8" x14ac:dyDescent="0.2">
      <c r="G332" s="8"/>
      <c r="H332" s="8"/>
    </row>
    <row r="333" spans="7:8" x14ac:dyDescent="0.2">
      <c r="G333" s="8"/>
      <c r="H333" s="8"/>
    </row>
    <row r="334" spans="7:8" x14ac:dyDescent="0.2">
      <c r="G334" s="8"/>
      <c r="H334" s="8"/>
    </row>
    <row r="335" spans="7:8" x14ac:dyDescent="0.2">
      <c r="G335" s="8"/>
      <c r="H335" s="8"/>
    </row>
    <row r="336" spans="7:8" x14ac:dyDescent="0.2">
      <c r="G336" s="8"/>
      <c r="H336" s="8"/>
    </row>
    <row r="337" spans="7:8" x14ac:dyDescent="0.2">
      <c r="G337" s="8"/>
      <c r="H337" s="8"/>
    </row>
    <row r="338" spans="7:8" x14ac:dyDescent="0.2">
      <c r="G338" s="8"/>
      <c r="H338" s="8"/>
    </row>
    <row r="339" spans="7:8" x14ac:dyDescent="0.2">
      <c r="G339" s="8"/>
      <c r="H339" s="8"/>
    </row>
    <row r="340" spans="7:8" x14ac:dyDescent="0.2">
      <c r="G340" s="8"/>
      <c r="H340" s="8"/>
    </row>
    <row r="341" spans="7:8" x14ac:dyDescent="0.2">
      <c r="G341" s="8"/>
      <c r="H341" s="8"/>
    </row>
    <row r="342" spans="7:8" x14ac:dyDescent="0.2">
      <c r="G342" s="8"/>
      <c r="H342" s="8"/>
    </row>
    <row r="343" spans="7:8" x14ac:dyDescent="0.2">
      <c r="G343" s="8"/>
      <c r="H343" s="8"/>
    </row>
    <row r="344" spans="7:8" x14ac:dyDescent="0.2">
      <c r="G344" s="8"/>
      <c r="H344" s="8"/>
    </row>
    <row r="345" spans="7:8" x14ac:dyDescent="0.2">
      <c r="G345" s="8"/>
      <c r="H345" s="8"/>
    </row>
    <row r="346" spans="7:8" x14ac:dyDescent="0.2">
      <c r="G346" s="8"/>
      <c r="H346" s="8"/>
    </row>
    <row r="347" spans="7:8" x14ac:dyDescent="0.2">
      <c r="G347" s="8"/>
      <c r="H347" s="8"/>
    </row>
    <row r="348" spans="7:8" x14ac:dyDescent="0.2">
      <c r="G348" s="8"/>
      <c r="H348" s="8"/>
    </row>
    <row r="349" spans="7:8" x14ac:dyDescent="0.2">
      <c r="G349" s="8"/>
      <c r="H349" s="8"/>
    </row>
    <row r="350" spans="7:8" x14ac:dyDescent="0.2">
      <c r="G350" s="8"/>
      <c r="H350" s="8"/>
    </row>
    <row r="351" spans="7:8" x14ac:dyDescent="0.2">
      <c r="G351" s="8"/>
      <c r="H351" s="8"/>
    </row>
    <row r="352" spans="7:8" x14ac:dyDescent="0.2">
      <c r="G352" s="8"/>
      <c r="H352" s="8"/>
    </row>
    <row r="353" spans="7:8" x14ac:dyDescent="0.2">
      <c r="G353" s="8"/>
      <c r="H353" s="8"/>
    </row>
    <row r="354" spans="7:8" x14ac:dyDescent="0.2">
      <c r="G354" s="8"/>
      <c r="H354" s="8"/>
    </row>
    <row r="355" spans="7:8" x14ac:dyDescent="0.2">
      <c r="G355" s="8"/>
      <c r="H355" s="8"/>
    </row>
    <row r="356" spans="7:8" x14ac:dyDescent="0.2">
      <c r="G356" s="8"/>
      <c r="H356" s="8"/>
    </row>
    <row r="357" spans="7:8" x14ac:dyDescent="0.2">
      <c r="G357" s="8"/>
      <c r="H357" s="8"/>
    </row>
    <row r="358" spans="7:8" x14ac:dyDescent="0.2">
      <c r="G358" s="8"/>
      <c r="H358" s="8"/>
    </row>
    <row r="359" spans="7:8" x14ac:dyDescent="0.2">
      <c r="G359" s="8"/>
      <c r="H359" s="8"/>
    </row>
    <row r="360" spans="7:8" x14ac:dyDescent="0.2">
      <c r="G360" s="8"/>
      <c r="H360" s="8"/>
    </row>
    <row r="361" spans="7:8" x14ac:dyDescent="0.2">
      <c r="G361" s="8"/>
      <c r="H361" s="8"/>
    </row>
    <row r="362" spans="7:8" x14ac:dyDescent="0.2">
      <c r="G362" s="8"/>
      <c r="H362" s="8"/>
    </row>
    <row r="363" spans="7:8" x14ac:dyDescent="0.2">
      <c r="G363" s="8"/>
      <c r="H363" s="8"/>
    </row>
    <row r="364" spans="7:8" x14ac:dyDescent="0.2">
      <c r="H364" s="8"/>
    </row>
    <row r="365" spans="7:8" x14ac:dyDescent="0.2">
      <c r="H365" s="8"/>
    </row>
    <row r="366" spans="7:8" x14ac:dyDescent="0.2">
      <c r="H366" s="8"/>
    </row>
    <row r="367" spans="7:8" x14ac:dyDescent="0.2">
      <c r="G367" s="8"/>
      <c r="H367" s="8"/>
    </row>
    <row r="368" spans="7:8" x14ac:dyDescent="0.2">
      <c r="G368" s="8"/>
      <c r="H368" s="8"/>
    </row>
    <row r="369" spans="7:8" x14ac:dyDescent="0.2">
      <c r="G369" s="8"/>
      <c r="H369" s="8"/>
    </row>
    <row r="370" spans="7:8" x14ac:dyDescent="0.2">
      <c r="G370" s="8"/>
      <c r="H370" s="8"/>
    </row>
    <row r="371" spans="7:8" x14ac:dyDescent="0.2">
      <c r="G371" s="8"/>
      <c r="H371" s="8"/>
    </row>
    <row r="372" spans="7:8" x14ac:dyDescent="0.2">
      <c r="G372" s="8"/>
      <c r="H372" s="8"/>
    </row>
    <row r="373" spans="7:8" x14ac:dyDescent="0.2">
      <c r="G373" s="8"/>
      <c r="H373" s="8"/>
    </row>
    <row r="374" spans="7:8" x14ac:dyDescent="0.2">
      <c r="G374" s="8"/>
      <c r="H374" s="8"/>
    </row>
    <row r="375" spans="7:8" x14ac:dyDescent="0.2">
      <c r="G375" s="8"/>
      <c r="H375" s="8"/>
    </row>
    <row r="376" spans="7:8" x14ac:dyDescent="0.2">
      <c r="G376" s="8"/>
      <c r="H376" s="8"/>
    </row>
    <row r="377" spans="7:8" x14ac:dyDescent="0.2">
      <c r="G377" s="8"/>
      <c r="H377" s="8"/>
    </row>
    <row r="378" spans="7:8" x14ac:dyDescent="0.2">
      <c r="G378" s="8"/>
      <c r="H378" s="8"/>
    </row>
    <row r="379" spans="7:8" x14ac:dyDescent="0.2">
      <c r="G379" s="8"/>
      <c r="H379" s="8"/>
    </row>
    <row r="380" spans="7:8" x14ac:dyDescent="0.2">
      <c r="G380" s="8"/>
      <c r="H380" s="8"/>
    </row>
    <row r="381" spans="7:8" x14ac:dyDescent="0.2">
      <c r="G381" s="8"/>
      <c r="H381" s="8"/>
    </row>
    <row r="382" spans="7:8" x14ac:dyDescent="0.2">
      <c r="G382" s="8"/>
      <c r="H382" s="8"/>
    </row>
    <row r="383" spans="7:8" x14ac:dyDescent="0.2">
      <c r="G383" s="8"/>
      <c r="H383" s="8"/>
    </row>
    <row r="384" spans="7:8" x14ac:dyDescent="0.2">
      <c r="G384" s="8"/>
      <c r="H384" s="8"/>
    </row>
    <row r="385" spans="7:8" x14ac:dyDescent="0.2">
      <c r="G385" s="8"/>
      <c r="H385" s="8"/>
    </row>
    <row r="386" spans="7:8" x14ac:dyDescent="0.2">
      <c r="G386" s="8"/>
      <c r="H386" s="8"/>
    </row>
    <row r="387" spans="7:8" x14ac:dyDescent="0.2">
      <c r="G387" s="8"/>
      <c r="H387" s="8"/>
    </row>
    <row r="388" spans="7:8" x14ac:dyDescent="0.2">
      <c r="G388" s="8"/>
      <c r="H388" s="8"/>
    </row>
    <row r="389" spans="7:8" x14ac:dyDescent="0.2">
      <c r="G389" s="8"/>
      <c r="H389" s="8"/>
    </row>
    <row r="390" spans="7:8" x14ac:dyDescent="0.2">
      <c r="G390" s="8"/>
      <c r="H390" s="8"/>
    </row>
    <row r="391" spans="7:8" x14ac:dyDescent="0.2">
      <c r="G391" s="8"/>
      <c r="H391" s="8"/>
    </row>
    <row r="392" spans="7:8" x14ac:dyDescent="0.2">
      <c r="G392" s="8"/>
      <c r="H392" s="8"/>
    </row>
    <row r="393" spans="7:8" x14ac:dyDescent="0.2">
      <c r="G393" s="8"/>
      <c r="H393" s="8"/>
    </row>
    <row r="394" spans="7:8" x14ac:dyDescent="0.2">
      <c r="G394" s="8"/>
      <c r="H394" s="8"/>
    </row>
    <row r="395" spans="7:8" x14ac:dyDescent="0.2">
      <c r="G395" s="8"/>
      <c r="H395" s="8"/>
    </row>
    <row r="396" spans="7:8" x14ac:dyDescent="0.2">
      <c r="G396" s="8"/>
      <c r="H396" s="8"/>
    </row>
    <row r="397" spans="7:8" x14ac:dyDescent="0.2">
      <c r="G397" s="8"/>
      <c r="H397" s="8"/>
    </row>
    <row r="398" spans="7:8" x14ac:dyDescent="0.2">
      <c r="G398" s="8"/>
      <c r="H398" s="8"/>
    </row>
    <row r="399" spans="7:8" x14ac:dyDescent="0.2">
      <c r="G399" s="8"/>
      <c r="H399" s="8"/>
    </row>
    <row r="400" spans="7:8" x14ac:dyDescent="0.2">
      <c r="G400" s="8"/>
      <c r="H400" s="8"/>
    </row>
    <row r="401" spans="7:8" x14ac:dyDescent="0.2">
      <c r="G401" s="8"/>
      <c r="H401" s="8"/>
    </row>
    <row r="402" spans="7:8" x14ac:dyDescent="0.2">
      <c r="G402" s="8"/>
      <c r="H402" s="8"/>
    </row>
    <row r="403" spans="7:8" x14ac:dyDescent="0.2">
      <c r="G403" s="8"/>
      <c r="H403" s="8"/>
    </row>
    <row r="404" spans="7:8" x14ac:dyDescent="0.2">
      <c r="G404" s="8"/>
      <c r="H404" s="8"/>
    </row>
    <row r="405" spans="7:8" x14ac:dyDescent="0.2">
      <c r="G405" s="8"/>
      <c r="H405" s="8"/>
    </row>
    <row r="406" spans="7:8" x14ac:dyDescent="0.2">
      <c r="G406" s="8"/>
      <c r="H406" s="8"/>
    </row>
    <row r="407" spans="7:8" x14ac:dyDescent="0.2">
      <c r="G407" s="8"/>
      <c r="H407" s="8"/>
    </row>
    <row r="408" spans="7:8" x14ac:dyDescent="0.2">
      <c r="G408" s="8"/>
      <c r="H408" s="8"/>
    </row>
    <row r="409" spans="7:8" x14ac:dyDescent="0.2">
      <c r="G409" s="8"/>
      <c r="H409" s="8"/>
    </row>
    <row r="410" spans="7:8" x14ac:dyDescent="0.2">
      <c r="G410" s="8"/>
      <c r="H410" s="8"/>
    </row>
    <row r="411" spans="7:8" x14ac:dyDescent="0.2">
      <c r="G411" s="8"/>
      <c r="H411" s="8"/>
    </row>
    <row r="412" spans="7:8" x14ac:dyDescent="0.2">
      <c r="G412" s="8"/>
      <c r="H412" s="8"/>
    </row>
    <row r="413" spans="7:8" x14ac:dyDescent="0.2">
      <c r="G413" s="8"/>
      <c r="H413" s="8"/>
    </row>
    <row r="414" spans="7:8" x14ac:dyDescent="0.2">
      <c r="G414" s="8"/>
      <c r="H414" s="8"/>
    </row>
    <row r="415" spans="7:8" x14ac:dyDescent="0.2">
      <c r="G415" s="8"/>
      <c r="H415" s="8"/>
    </row>
    <row r="416" spans="7:8" x14ac:dyDescent="0.2">
      <c r="G416" s="8"/>
      <c r="H416" s="8"/>
    </row>
    <row r="417" spans="7:8" x14ac:dyDescent="0.2">
      <c r="G417" s="8"/>
      <c r="H417" s="8"/>
    </row>
    <row r="418" spans="7:8" x14ac:dyDescent="0.2">
      <c r="G418" s="8"/>
      <c r="H418" s="8"/>
    </row>
    <row r="419" spans="7:8" x14ac:dyDescent="0.2">
      <c r="G419" s="8"/>
      <c r="H419" s="8"/>
    </row>
    <row r="420" spans="7:8" x14ac:dyDescent="0.2">
      <c r="G420" s="8"/>
      <c r="H420" s="8"/>
    </row>
    <row r="421" spans="7:8" x14ac:dyDescent="0.2">
      <c r="G421" s="8"/>
      <c r="H421" s="8"/>
    </row>
    <row r="422" spans="7:8" x14ac:dyDescent="0.2">
      <c r="G422" s="8"/>
      <c r="H422" s="8"/>
    </row>
    <row r="423" spans="7:8" x14ac:dyDescent="0.2">
      <c r="G423" s="8"/>
      <c r="H423" s="8"/>
    </row>
    <row r="424" spans="7:8" x14ac:dyDescent="0.2">
      <c r="G424" s="8"/>
      <c r="H424" s="8"/>
    </row>
    <row r="425" spans="7:8" x14ac:dyDescent="0.2">
      <c r="G425" s="8"/>
      <c r="H425" s="8"/>
    </row>
    <row r="426" spans="7:8" x14ac:dyDescent="0.2">
      <c r="G426" s="8"/>
      <c r="H426" s="8"/>
    </row>
    <row r="427" spans="7:8" x14ac:dyDescent="0.2">
      <c r="G427" s="8"/>
      <c r="H427" s="8"/>
    </row>
    <row r="428" spans="7:8" x14ac:dyDescent="0.2">
      <c r="G428" s="8"/>
      <c r="H428" s="8"/>
    </row>
    <row r="429" spans="7:8" x14ac:dyDescent="0.2">
      <c r="G429" s="8"/>
      <c r="H429" s="8"/>
    </row>
    <row r="430" spans="7:8" x14ac:dyDescent="0.2">
      <c r="G430" s="8"/>
      <c r="H430" s="8"/>
    </row>
    <row r="431" spans="7:8" x14ac:dyDescent="0.2">
      <c r="G431" s="8"/>
      <c r="H431" s="8"/>
    </row>
    <row r="432" spans="7:8" x14ac:dyDescent="0.2">
      <c r="G432" s="8"/>
      <c r="H432" s="8"/>
    </row>
    <row r="433" spans="7:8" x14ac:dyDescent="0.2">
      <c r="G433" s="8"/>
      <c r="H433" s="8"/>
    </row>
    <row r="434" spans="7:8" x14ac:dyDescent="0.2">
      <c r="G434" s="8"/>
      <c r="H434" s="8"/>
    </row>
    <row r="435" spans="7:8" x14ac:dyDescent="0.2">
      <c r="G435" s="8"/>
      <c r="H435" s="8"/>
    </row>
    <row r="436" spans="7:8" x14ac:dyDescent="0.2">
      <c r="G436" s="8"/>
      <c r="H436" s="8"/>
    </row>
    <row r="437" spans="7:8" x14ac:dyDescent="0.2">
      <c r="G437" s="8"/>
      <c r="H437" s="8"/>
    </row>
    <row r="438" spans="7:8" x14ac:dyDescent="0.2">
      <c r="G438" s="8"/>
      <c r="H438" s="8"/>
    </row>
    <row r="439" spans="7:8" x14ac:dyDescent="0.2">
      <c r="G439" s="8"/>
      <c r="H439" s="8"/>
    </row>
    <row r="440" spans="7:8" x14ac:dyDescent="0.2">
      <c r="G440" s="8"/>
      <c r="H440" s="8"/>
    </row>
    <row r="441" spans="7:8" x14ac:dyDescent="0.2">
      <c r="G441" s="8"/>
      <c r="H441" s="8"/>
    </row>
    <row r="442" spans="7:8" x14ac:dyDescent="0.2">
      <c r="G442" s="8"/>
      <c r="H442" s="8"/>
    </row>
    <row r="443" spans="7:8" x14ac:dyDescent="0.2">
      <c r="G443" s="8"/>
      <c r="H443" s="8"/>
    </row>
    <row r="444" spans="7:8" x14ac:dyDescent="0.2">
      <c r="G444" s="8"/>
      <c r="H444" s="8"/>
    </row>
    <row r="445" spans="7:8" x14ac:dyDescent="0.2">
      <c r="G445" s="8"/>
      <c r="H445" s="8"/>
    </row>
    <row r="446" spans="7:8" x14ac:dyDescent="0.2">
      <c r="G446" s="8"/>
      <c r="H446" s="8"/>
    </row>
    <row r="447" spans="7:8" x14ac:dyDescent="0.2">
      <c r="G447" s="8"/>
      <c r="H447" s="8"/>
    </row>
    <row r="448" spans="7:8" x14ac:dyDescent="0.2">
      <c r="G448" s="8"/>
      <c r="H448" s="8"/>
    </row>
    <row r="449" spans="7:8" x14ac:dyDescent="0.2">
      <c r="G449" s="8"/>
      <c r="H449" s="8"/>
    </row>
    <row r="450" spans="7:8" x14ac:dyDescent="0.2">
      <c r="G450" s="8"/>
      <c r="H450" s="8"/>
    </row>
    <row r="451" spans="7:8" x14ac:dyDescent="0.2">
      <c r="G451" s="8"/>
      <c r="H451" s="8"/>
    </row>
    <row r="452" spans="7:8" x14ac:dyDescent="0.2">
      <c r="G452" s="8"/>
      <c r="H452" s="8"/>
    </row>
    <row r="453" spans="7:8" x14ac:dyDescent="0.2">
      <c r="G453" s="8"/>
      <c r="H453" s="8"/>
    </row>
    <row r="454" spans="7:8" x14ac:dyDescent="0.2">
      <c r="G454" s="8"/>
      <c r="H454" s="8"/>
    </row>
    <row r="455" spans="7:8" x14ac:dyDescent="0.2">
      <c r="G455" s="8"/>
      <c r="H455" s="8"/>
    </row>
    <row r="456" spans="7:8" x14ac:dyDescent="0.2">
      <c r="G456" s="8"/>
      <c r="H456" s="8"/>
    </row>
    <row r="457" spans="7:8" x14ac:dyDescent="0.2">
      <c r="G457" s="8"/>
      <c r="H457" s="8"/>
    </row>
    <row r="458" spans="7:8" x14ac:dyDescent="0.2">
      <c r="G458" s="8"/>
      <c r="H458" s="8"/>
    </row>
    <row r="459" spans="7:8" x14ac:dyDescent="0.2">
      <c r="G459" s="8"/>
      <c r="H459" s="8"/>
    </row>
    <row r="460" spans="7:8" x14ac:dyDescent="0.2">
      <c r="G460" s="8"/>
      <c r="H460" s="8"/>
    </row>
    <row r="461" spans="7:8" x14ac:dyDescent="0.2">
      <c r="G461" s="8"/>
      <c r="H461" s="8"/>
    </row>
    <row r="462" spans="7:8" x14ac:dyDescent="0.2">
      <c r="G462" s="8"/>
      <c r="H462" s="8"/>
    </row>
    <row r="463" spans="7:8" x14ac:dyDescent="0.2">
      <c r="G463" s="8"/>
      <c r="H463" s="8"/>
    </row>
    <row r="464" spans="7:8" x14ac:dyDescent="0.2">
      <c r="G464" s="8"/>
      <c r="H464" s="8"/>
    </row>
    <row r="465" spans="7:8" x14ac:dyDescent="0.2">
      <c r="G465" s="8"/>
      <c r="H465" s="8"/>
    </row>
    <row r="466" spans="7:8" x14ac:dyDescent="0.2">
      <c r="G466" s="8"/>
      <c r="H466" s="8"/>
    </row>
    <row r="467" spans="7:8" x14ac:dyDescent="0.2">
      <c r="G467" s="8"/>
      <c r="H467" s="8"/>
    </row>
    <row r="468" spans="7:8" x14ac:dyDescent="0.2">
      <c r="G468" s="8"/>
      <c r="H468" s="8"/>
    </row>
  </sheetData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ashemyakin</cp:lastModifiedBy>
  <cp:revision>34</cp:revision>
  <dcterms:created xsi:type="dcterms:W3CDTF">2019-06-19T15:26:09Z</dcterms:created>
  <dcterms:modified xsi:type="dcterms:W3CDTF">2019-10-11T12:59:58Z</dcterms:modified>
  <dc:language>ru-RU</dc:language>
</cp:coreProperties>
</file>