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Быстрый расчет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<sst xmlns="http://schemas.openxmlformats.org/spreadsheetml/2006/main" count="25" uniqueCount="16">
  <si>
    <t xml:space="preserve">Расчёт доходности облигации (простая, по «чистой» цене)</t>
  </si>
  <si>
    <t xml:space="preserve">Текущая дата</t>
  </si>
  <si>
    <t xml:space="preserve">Дата погашения</t>
  </si>
  <si>
    <t xml:space="preserve">Сумма платежей</t>
  </si>
  <si>
    <t xml:space="preserve">Цена</t>
  </si>
  <si>
    <t xml:space="preserve">Дней до погашения</t>
  </si>
  <si>
    <t xml:space="preserve">Ставка купона</t>
  </si>
  <si>
    <t xml:space="preserve">Доход</t>
  </si>
  <si>
    <t xml:space="preserve">Доходность</t>
  </si>
  <si>
    <t xml:space="preserve">Нормир. Доход</t>
  </si>
  <si>
    <t xml:space="preserve">Расчёт доходности облигации (простая, по «грязной» цене)</t>
  </si>
  <si>
    <t xml:space="preserve">Номинал,руб</t>
  </si>
  <si>
    <t xml:space="preserve">НКД, руб</t>
  </si>
  <si>
    <t xml:space="preserve">«Грязная» цена</t>
  </si>
  <si>
    <t xml:space="preserve">Выбирать можно только ячейки с белым фоном!</t>
  </si>
  <si>
    <t xml:space="preserve">Лист защищён, для редактирования ячеек — снимите защиту листа!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</si>
</sst>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%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Mangal"/>
      <family val="2"/>
      <charset val="204"/>
    </font>
    <font>
      <sz val="10"/>
      <name val="Mangal"/>
      <family val="2"/>
      <charset val="204"/>
    </font>
    <font>
      <sz val="10"/>
      <color rgb="FF333333"/>
      <name val="Mangal"/>
      <family val="2"/>
      <charset val="204"/>
    </font>
    <font>
      <sz val="10"/>
      <color rgb="FF808080"/>
      <name val="Mangal"/>
      <family val="2"/>
      <charset val="204"/>
    </font>
    <font>
      <sz val="10"/>
      <color rgb="FF006600"/>
      <name val="Mangal"/>
      <family val="2"/>
      <charset val="204"/>
    </font>
    <font>
      <sz val="10"/>
      <color rgb="FF996600"/>
      <name val="Mangal"/>
      <family val="2"/>
      <charset val="204"/>
    </font>
    <font>
      <sz val="10"/>
      <color rgb="FFCC0000"/>
      <name val="Mangal"/>
      <family val="2"/>
      <charset val="204"/>
    </font>
    <font>
      <sz val="10"/>
      <color rgb="FFFFFFFF"/>
      <name val="Mangal"/>
      <family val="2"/>
      <charset val="204"/>
    </font>
    <font>
      <b val="true"/>
      <sz val="14"/>
      <name val="Arial"/>
      <family val="2"/>
      <charset val="204"/>
    </font>
    <font>
      <sz val="10"/>
      <color rgb="FFDDDDDD"/>
      <name val="Arial"/>
      <family val="2"/>
      <charset val="204"/>
    </font>
    <font>
      <b val="true"/>
      <i val="true"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B2B2B2"/>
        <bgColor rgb="FF969696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9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9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9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9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4" fillId="9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5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B16" activeCellId="0" sqref="B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7.92"/>
    <col collapsed="false" customWidth="true" hidden="false" outlineLevel="0" max="2" min="2" style="0" width="14.03"/>
    <col collapsed="false" customWidth="true" hidden="false" outlineLevel="0" max="5" min="5" style="0" width="18.61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  <c r="E1" s="1"/>
      <c r="F1" s="2"/>
      <c r="G1" s="3"/>
    </row>
    <row r="2" customFormat="false" ht="12.8" hidden="false" customHeight="false" outlineLevel="0" collapsed="false">
      <c r="A2" s="4" t="s">
        <v>1</v>
      </c>
      <c r="B2" s="5" t="n">
        <f aca="true">TODAY()</f>
        <v>43717</v>
      </c>
      <c r="C2" s="4"/>
      <c r="D2" s="4"/>
      <c r="E2" s="2"/>
      <c r="F2" s="2"/>
      <c r="G2" s="3"/>
    </row>
    <row r="3" customFormat="false" ht="12.8" hidden="false" customHeight="false" outlineLevel="0" collapsed="false">
      <c r="A3" s="4" t="s">
        <v>2</v>
      </c>
      <c r="B3" s="5" t="n">
        <v>44066</v>
      </c>
      <c r="C3" s="4"/>
      <c r="D3" s="4"/>
      <c r="E3" s="2" t="s">
        <v>3</v>
      </c>
      <c r="F3" s="2" t="n">
        <f aca="false">B5/365*F4</f>
        <v>11.617397260274</v>
      </c>
      <c r="G3" s="3"/>
    </row>
    <row r="4" customFormat="false" ht="12.8" hidden="false" customHeight="false" outlineLevel="0" collapsed="false">
      <c r="A4" s="4" t="s">
        <v>4</v>
      </c>
      <c r="B4" s="6" t="n">
        <v>104.53</v>
      </c>
      <c r="C4" s="4"/>
      <c r="D4" s="4"/>
      <c r="E4" s="2" t="s">
        <v>5</v>
      </c>
      <c r="F4" s="2" t="n">
        <f aca="false">B3-B2</f>
        <v>349</v>
      </c>
      <c r="G4" s="3"/>
    </row>
    <row r="5" customFormat="false" ht="12.8" hidden="false" customHeight="false" outlineLevel="0" collapsed="false">
      <c r="A5" s="4" t="s">
        <v>6</v>
      </c>
      <c r="B5" s="6" t="n">
        <v>12.15</v>
      </c>
      <c r="C5" s="4"/>
      <c r="D5" s="4"/>
      <c r="E5" s="2" t="s">
        <v>7</v>
      </c>
      <c r="F5" s="2" t="n">
        <f aca="false">F3-B4+100</f>
        <v>7.08739726027397</v>
      </c>
      <c r="G5" s="3"/>
    </row>
    <row r="6" customFormat="false" ht="12.8" hidden="false" customHeight="false" outlineLevel="0" collapsed="false">
      <c r="A6" s="7" t="s">
        <v>8</v>
      </c>
      <c r="B6" s="8" t="n">
        <f aca="false">F6/B4</f>
        <v>0.0709109434316029</v>
      </c>
      <c r="C6" s="4"/>
      <c r="D6" s="4"/>
      <c r="E6" s="2" t="s">
        <v>9</v>
      </c>
      <c r="F6" s="2" t="n">
        <f aca="false">F5/F4*365</f>
        <v>7.41232091690545</v>
      </c>
      <c r="G6" s="3"/>
    </row>
    <row r="7" customFormat="false" ht="12.8" hidden="false" customHeight="false" outlineLevel="0" collapsed="false">
      <c r="A7" s="9"/>
      <c r="B7" s="9"/>
      <c r="C7" s="9"/>
      <c r="D7" s="9"/>
      <c r="E7" s="10"/>
      <c r="F7" s="10"/>
      <c r="G7" s="3"/>
    </row>
    <row r="8" customFormat="false" ht="12.8" hidden="false" customHeight="false" outlineLevel="0" collapsed="false">
      <c r="A8" s="9"/>
      <c r="B8" s="9"/>
      <c r="C8" s="9"/>
      <c r="D8" s="9"/>
      <c r="E8" s="10"/>
      <c r="F8" s="10"/>
      <c r="G8" s="3"/>
    </row>
    <row r="9" customFormat="false" ht="12.8" hidden="false" customHeight="false" outlineLevel="0" collapsed="false">
      <c r="A9" s="9"/>
      <c r="B9" s="9"/>
      <c r="C9" s="9"/>
      <c r="D9" s="9"/>
      <c r="E9" s="10"/>
      <c r="F9" s="10"/>
      <c r="G9" s="3"/>
    </row>
    <row r="10" customFormat="false" ht="12.8" hidden="false" customHeight="false" outlineLevel="0" collapsed="false">
      <c r="A10" s="9"/>
      <c r="B10" s="9"/>
      <c r="C10" s="9"/>
      <c r="D10" s="9"/>
      <c r="E10" s="10"/>
      <c r="F10" s="10"/>
      <c r="G10" s="3"/>
    </row>
    <row r="11" customFormat="false" ht="12.8" hidden="false" customHeight="false" outlineLevel="0" collapsed="false">
      <c r="A11" s="9"/>
      <c r="B11" s="9"/>
      <c r="C11" s="9"/>
      <c r="D11" s="9"/>
      <c r="E11" s="10"/>
      <c r="F11" s="10"/>
      <c r="G11" s="3"/>
    </row>
    <row r="12" customFormat="false" ht="17.35" hidden="false" customHeight="false" outlineLevel="0" collapsed="false">
      <c r="A12" s="11" t="s">
        <v>10</v>
      </c>
      <c r="B12" s="11"/>
      <c r="C12" s="11"/>
      <c r="D12" s="11"/>
      <c r="E12" s="11"/>
      <c r="F12" s="10"/>
      <c r="G12" s="3"/>
    </row>
    <row r="13" customFormat="false" ht="12.8" hidden="false" customHeight="false" outlineLevel="0" collapsed="false">
      <c r="A13" s="9" t="s">
        <v>1</v>
      </c>
      <c r="B13" s="5" t="n">
        <f aca="true">TODAY()</f>
        <v>43717</v>
      </c>
      <c r="C13" s="9"/>
      <c r="D13" s="9"/>
      <c r="E13" s="10"/>
      <c r="F13" s="10"/>
      <c r="G13" s="3"/>
    </row>
    <row r="14" customFormat="false" ht="12.8" hidden="false" customHeight="false" outlineLevel="0" collapsed="false">
      <c r="A14" s="9" t="s">
        <v>2</v>
      </c>
      <c r="B14" s="5" t="n">
        <v>44361</v>
      </c>
      <c r="C14" s="9"/>
      <c r="D14" s="9"/>
      <c r="E14" s="10" t="s">
        <v>3</v>
      </c>
      <c r="F14" s="10" t="n">
        <f aca="false">B16/365*F15</f>
        <v>24.2602739726027</v>
      </c>
      <c r="G14" s="3"/>
    </row>
    <row r="15" customFormat="false" ht="12.8" hidden="false" customHeight="false" outlineLevel="0" collapsed="false">
      <c r="A15" s="9" t="s">
        <v>4</v>
      </c>
      <c r="B15" s="6" t="n">
        <v>104.04</v>
      </c>
      <c r="C15" s="9"/>
      <c r="D15" s="9"/>
      <c r="E15" s="10" t="s">
        <v>5</v>
      </c>
      <c r="F15" s="10" t="n">
        <f aca="false">B14-B13</f>
        <v>644</v>
      </c>
      <c r="G15" s="3"/>
    </row>
    <row r="16" customFormat="false" ht="12.8" hidden="false" customHeight="false" outlineLevel="0" collapsed="false">
      <c r="A16" s="9" t="s">
        <v>6</v>
      </c>
      <c r="B16" s="6" t="n">
        <v>13.75</v>
      </c>
      <c r="C16" s="9"/>
      <c r="D16" s="9"/>
      <c r="E16" s="10" t="s">
        <v>7</v>
      </c>
      <c r="F16" s="10" t="n">
        <f aca="false">F14-B15+100</f>
        <v>20.2202739726027</v>
      </c>
      <c r="G16" s="3"/>
    </row>
    <row r="17" customFormat="false" ht="12.8" hidden="false" customHeight="false" outlineLevel="0" collapsed="false">
      <c r="A17" s="9" t="s">
        <v>11</v>
      </c>
      <c r="B17" s="6" t="n">
        <v>600</v>
      </c>
      <c r="C17" s="9"/>
      <c r="D17" s="9"/>
      <c r="E17" s="10" t="s">
        <v>9</v>
      </c>
      <c r="F17" s="10" t="n">
        <f aca="false">F16/F15*365</f>
        <v>11.460248447205</v>
      </c>
      <c r="G17" s="3"/>
    </row>
    <row r="18" customFormat="false" ht="12.8" hidden="false" customHeight="false" outlineLevel="0" collapsed="false">
      <c r="A18" s="9" t="s">
        <v>12</v>
      </c>
      <c r="B18" s="6" t="n">
        <v>11.47</v>
      </c>
      <c r="C18" s="9"/>
      <c r="D18" s="9"/>
      <c r="E18" s="12" t="s">
        <v>13</v>
      </c>
      <c r="F18" s="12" t="n">
        <f aca="false">(B18/B17+B15/100)*100</f>
        <v>105.951666666667</v>
      </c>
      <c r="G18" s="3"/>
    </row>
    <row r="19" customFormat="false" ht="12.8" hidden="false" customHeight="false" outlineLevel="0" collapsed="false">
      <c r="A19" s="13" t="s">
        <v>8</v>
      </c>
      <c r="B19" s="14" t="n">
        <f aca="false">F17/F18</f>
        <v>0.10816487184916</v>
      </c>
      <c r="C19" s="9"/>
      <c r="D19" s="9"/>
      <c r="E19" s="15"/>
      <c r="F19" s="15"/>
      <c r="G19" s="3"/>
    </row>
    <row r="20" customFormat="false" ht="12.8" hidden="false" customHeight="false" outlineLevel="0" collapsed="false">
      <c r="A20" s="9"/>
      <c r="B20" s="9"/>
      <c r="C20" s="9"/>
      <c r="D20" s="9"/>
      <c r="E20" s="10"/>
      <c r="F20" s="10"/>
      <c r="G20" s="3"/>
    </row>
    <row r="21" customFormat="false" ht="12.8" hidden="false" customHeight="false" outlineLevel="0" collapsed="false">
      <c r="A21" s="3"/>
      <c r="B21" s="3"/>
      <c r="C21" s="3"/>
      <c r="D21" s="3"/>
      <c r="E21" s="3"/>
      <c r="F21" s="3"/>
      <c r="G21" s="3"/>
    </row>
    <row r="22" customFormat="false" ht="12.8" hidden="false" customHeight="false" outlineLevel="0" collapsed="false">
      <c r="A22" s="3"/>
      <c r="B22" s="3"/>
      <c r="C22" s="3"/>
      <c r="D22" s="3"/>
      <c r="E22" s="3"/>
      <c r="F22" s="3"/>
      <c r="G22" s="3"/>
    </row>
    <row r="23" customFormat="false" ht="12.8" hidden="false" customHeight="false" outlineLevel="0" collapsed="false">
      <c r="A23" s="3" t="s">
        <v>14</v>
      </c>
      <c r="B23" s="3"/>
      <c r="C23" s="3"/>
      <c r="D23" s="3"/>
      <c r="E23" s="3"/>
      <c r="F23" s="3"/>
      <c r="G23" s="3"/>
    </row>
    <row r="24" customFormat="false" ht="12.8" hidden="false" customHeight="false" outlineLevel="0" collapsed="false">
      <c r="A24" s="3" t="s">
        <v>15</v>
      </c>
      <c r="B24" s="3"/>
      <c r="C24" s="3"/>
      <c r="D24" s="3"/>
      <c r="E24" s="3"/>
      <c r="F24" s="3"/>
      <c r="G24" s="3"/>
    </row>
    <row r="25" customFormat="false" ht="12.8" hidden="false" customHeight="false" outlineLevel="0" collapsed="false">
      <c r="B25" s="3"/>
      <c r="C25" s="3"/>
      <c r="D25" s="3"/>
      <c r="E25" s="3"/>
      <c r="F25" s="3"/>
      <c r="G25" s="3"/>
    </row>
  </sheetData>
  <mergeCells count="2">
    <mergeCell ref="A1:E1"/>
    <mergeCell ref="A12:E1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1533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2017-11-29T15:26:37Z</dcterms:created>
  <dc:creator/>
  <dc:description/>
  <dc:language>ru-RU</dc:language>
  <cp:lastModifiedBy/>
  <dcterms:modified xsi:type="dcterms:W3CDTF">2019-06-20T13:13:23Z</dcterms:modified>
  <cp:revision>40</cp:revision>
  <dc:subject/>
  <dc:title/>
</cp:coreProperties>
</file>